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5" yWindow="-15" windowWidth="12120" windowHeight="8115"/>
  </bookViews>
  <sheets>
    <sheet name="CPUs" sheetId="1" r:id="rId1"/>
    <sheet name="Plan1" sheetId="2" r:id="rId2"/>
  </sheets>
  <definedNames>
    <definedName name="_xlnm._FilterDatabase" localSheetId="0" hidden="1">CPUs!$A$9:$J$19</definedName>
    <definedName name="_xlnm.Print_Area" localSheetId="0">CPUs!$A$9:$J$435</definedName>
    <definedName name="_xlnm.Print_Titles" localSheetId="0">CPUs!$1:$8</definedName>
  </definedNames>
  <calcPr calcId="124519" fullCalcOnLoad="1" refMode="R1C1"/>
</workbook>
</file>

<file path=xl/calcChain.xml><?xml version="1.0" encoding="utf-8"?>
<calcChain xmlns="http://schemas.openxmlformats.org/spreadsheetml/2006/main">
  <c r="E8" i="2"/>
  <c r="E9"/>
  <c r="E10"/>
  <c r="E11"/>
  <c r="E12"/>
  <c r="E13"/>
  <c r="E14"/>
  <c r="E15"/>
  <c r="E16"/>
  <c r="E17"/>
  <c r="E18"/>
  <c r="E19"/>
  <c r="E20"/>
  <c r="E21"/>
  <c r="E22"/>
  <c r="E23"/>
  <c r="E24"/>
  <c r="E25"/>
  <c r="E26"/>
  <c r="E27"/>
  <c r="E28"/>
  <c r="E29"/>
  <c r="E30"/>
  <c r="E7"/>
  <c r="E6"/>
  <c r="J398" i="1"/>
  <c r="J397" s="1"/>
  <c r="J380"/>
  <c r="J379"/>
  <c r="J381"/>
  <c r="J382"/>
  <c r="J43"/>
  <c r="J44"/>
  <c r="J45"/>
  <c r="J46"/>
  <c r="J47"/>
  <c r="J42" s="1"/>
  <c r="J48"/>
  <c r="J49"/>
  <c r="J50"/>
  <c r="J51"/>
  <c r="J52"/>
  <c r="J53"/>
  <c r="J428"/>
  <c r="J427"/>
  <c r="J426"/>
  <c r="J425"/>
  <c r="J424"/>
  <c r="J423"/>
  <c r="J422"/>
  <c r="J421" s="1"/>
  <c r="J416"/>
  <c r="J415"/>
  <c r="J414"/>
  <c r="J413"/>
  <c r="J412"/>
  <c r="J411"/>
  <c r="J410"/>
  <c r="J409" s="1"/>
  <c r="J404"/>
  <c r="J403"/>
  <c r="J392"/>
  <c r="J391" s="1"/>
  <c r="J387"/>
  <c r="J374"/>
  <c r="J370" s="1"/>
  <c r="J373"/>
  <c r="J372"/>
  <c r="J371"/>
  <c r="J365"/>
  <c r="J364"/>
  <c r="J363"/>
  <c r="J362"/>
  <c r="J361" s="1"/>
  <c r="J356"/>
  <c r="J355"/>
  <c r="J354"/>
  <c r="J352" s="1"/>
  <c r="J353"/>
  <c r="J347"/>
  <c r="J346"/>
  <c r="J345"/>
  <c r="J339"/>
  <c r="J338"/>
  <c r="J334"/>
  <c r="J337"/>
  <c r="J336"/>
  <c r="J335"/>
  <c r="J329"/>
  <c r="J328"/>
  <c r="J327"/>
  <c r="J326"/>
  <c r="J325"/>
  <c r="J324" s="1"/>
  <c r="J316"/>
  <c r="J315"/>
  <c r="J314" s="1"/>
  <c r="J319"/>
  <c r="J318"/>
  <c r="J317"/>
  <c r="J304"/>
  <c r="J303"/>
  <c r="J302" s="1"/>
  <c r="J309"/>
  <c r="J308"/>
  <c r="J307"/>
  <c r="J306"/>
  <c r="J305"/>
  <c r="J297"/>
  <c r="J296"/>
  <c r="J295"/>
  <c r="J294"/>
  <c r="J293"/>
  <c r="J292"/>
  <c r="J290" s="1"/>
  <c r="J291"/>
  <c r="J285"/>
  <c r="J284"/>
  <c r="J283"/>
  <c r="J282"/>
  <c r="J281"/>
  <c r="J276"/>
  <c r="J275"/>
  <c r="J274"/>
  <c r="J273"/>
  <c r="J268"/>
  <c r="J267"/>
  <c r="J266"/>
  <c r="J265"/>
  <c r="J260"/>
  <c r="J259"/>
  <c r="J258"/>
  <c r="J257"/>
  <c r="J252"/>
  <c r="J251"/>
  <c r="J250"/>
  <c r="J249"/>
  <c r="J244"/>
  <c r="J243"/>
  <c r="J242"/>
  <c r="J241" s="1"/>
  <c r="J235"/>
  <c r="J233" s="1"/>
  <c r="J234"/>
  <c r="J236"/>
  <c r="J228"/>
  <c r="J227"/>
  <c r="J226"/>
  <c r="J220"/>
  <c r="J219"/>
  <c r="J217" s="1"/>
  <c r="J218"/>
  <c r="J211"/>
  <c r="J210"/>
  <c r="J209" s="1"/>
  <c r="J212"/>
  <c r="J204"/>
  <c r="J203"/>
  <c r="J202"/>
  <c r="J201"/>
  <c r="J200" s="1"/>
  <c r="J195"/>
  <c r="J194"/>
  <c r="J193"/>
  <c r="J192"/>
  <c r="J191"/>
  <c r="J190"/>
  <c r="J189"/>
  <c r="J188"/>
  <c r="J187" s="1"/>
  <c r="J182"/>
  <c r="J181"/>
  <c r="J180"/>
  <c r="J179"/>
  <c r="J178"/>
  <c r="J177"/>
  <c r="J175"/>
  <c r="J176"/>
  <c r="J170"/>
  <c r="J169"/>
  <c r="J168"/>
  <c r="J167"/>
  <c r="J165" s="1"/>
  <c r="J166"/>
  <c r="J160"/>
  <c r="J159"/>
  <c r="J158"/>
  <c r="J157"/>
  <c r="J156"/>
  <c r="J155"/>
  <c r="J153" s="1"/>
  <c r="J154"/>
  <c r="J148"/>
  <c r="J147"/>
  <c r="J146"/>
  <c r="J145"/>
  <c r="J144"/>
  <c r="J143" s="1"/>
  <c r="J138"/>
  <c r="J137"/>
  <c r="J136"/>
  <c r="J133"/>
  <c r="J135"/>
  <c r="J134"/>
  <c r="J128"/>
  <c r="J127"/>
  <c r="J126"/>
  <c r="J125"/>
  <c r="J124"/>
  <c r="J123"/>
  <c r="J118"/>
  <c r="J117"/>
  <c r="J116"/>
  <c r="J115"/>
  <c r="J114"/>
  <c r="J113" s="1"/>
  <c r="J108"/>
  <c r="J107"/>
  <c r="J106"/>
  <c r="J105"/>
  <c r="J103" s="1"/>
  <c r="J104"/>
  <c r="J98"/>
  <c r="J97"/>
  <c r="J96"/>
  <c r="J95"/>
  <c r="J94"/>
  <c r="J93" s="1"/>
  <c r="J88"/>
  <c r="J87"/>
  <c r="J82"/>
  <c r="J81"/>
  <c r="J80"/>
  <c r="J79"/>
  <c r="J78"/>
  <c r="J77" s="1"/>
  <c r="J72"/>
  <c r="J71"/>
  <c r="J70"/>
  <c r="J69"/>
  <c r="J67" s="1"/>
  <c r="J68"/>
  <c r="J62"/>
  <c r="J61"/>
  <c r="J60"/>
  <c r="J59"/>
  <c r="J58"/>
  <c r="J37"/>
  <c r="J36"/>
  <c r="J35"/>
  <c r="J34"/>
  <c r="J33"/>
  <c r="J32"/>
  <c r="J31"/>
  <c r="J30"/>
  <c r="J29"/>
  <c r="J28"/>
  <c r="J27"/>
  <c r="J26"/>
  <c r="J22" s="1"/>
  <c r="J25"/>
  <c r="J24"/>
  <c r="J23"/>
  <c r="J17"/>
  <c r="J16"/>
  <c r="J15"/>
  <c r="J14"/>
  <c r="J13"/>
  <c r="J12"/>
  <c r="J10" s="1"/>
  <c r="J11"/>
  <c r="J225"/>
  <c r="J344"/>
</calcChain>
</file>

<file path=xl/sharedStrings.xml><?xml version="1.0" encoding="utf-8"?>
<sst xmlns="http://schemas.openxmlformats.org/spreadsheetml/2006/main" count="1879" uniqueCount="400">
  <si>
    <t>B.D.I.</t>
  </si>
  <si>
    <t>Orçamento Sintético</t>
  </si>
  <si>
    <t xml:space="preserve"> 4.2 </t>
  </si>
  <si>
    <t>Código</t>
  </si>
  <si>
    <t>Banco</t>
  </si>
  <si>
    <t>Descrição</t>
  </si>
  <si>
    <t>Tipo</t>
  </si>
  <si>
    <t>Und</t>
  </si>
  <si>
    <t>Quant.</t>
  </si>
  <si>
    <t>Valor Unit</t>
  </si>
  <si>
    <t>Total</t>
  </si>
  <si>
    <t>Composição</t>
  </si>
  <si>
    <t xml:space="preserve"> CP-042 </t>
  </si>
  <si>
    <t>COMPOSIÇÃO</t>
  </si>
  <si>
    <t>ALVENARIA DE VEDAÇÃO COM TIJOLO ECOLÓGICO, ESP. 10CM, COM ACABAMENTO APARENTE, INCLUSIVE ARGAMASSA PARA ASSENTAMENTO</t>
  </si>
  <si>
    <t>ED-</t>
  </si>
  <si>
    <t>M²</t>
  </si>
  <si>
    <t>Composição Auxiliar</t>
  </si>
  <si>
    <t xml:space="preserve"> ED-48306 </t>
  </si>
  <si>
    <t>SETOP</t>
  </si>
  <si>
    <t>ARGAMASSA, TRAÇO 1:7 (CIMENTO E AREIA), PREPARO MECÂNICO</t>
  </si>
  <si>
    <t>M³</t>
  </si>
  <si>
    <t xml:space="preserve"> ED-50381 </t>
  </si>
  <si>
    <t>PEDREIRO COM ENCARGOS COMPLEMENTARES</t>
  </si>
  <si>
    <t>H</t>
  </si>
  <si>
    <t xml:space="preserve"> ED-50367 </t>
  </si>
  <si>
    <t>SERVENTE COM ENCARGOS COMPLEMENTARES</t>
  </si>
  <si>
    <t>IMPERMEABILIZAÇÃO POR CRISTALIZAÇÃO</t>
  </si>
  <si>
    <t/>
  </si>
  <si>
    <t>Insumo</t>
  </si>
  <si>
    <t xml:space="preserve"> IP-034 </t>
  </si>
  <si>
    <t>COTAÇÃO</t>
  </si>
  <si>
    <t>TIJOLO ECOLÓGICO</t>
  </si>
  <si>
    <t>Material</t>
  </si>
  <si>
    <t>UN</t>
  </si>
  <si>
    <t xml:space="preserve"> 00000033 </t>
  </si>
  <si>
    <t>SINAPI</t>
  </si>
  <si>
    <t>ACO CA-50, 8,0 MM, VERGALHAO</t>
  </si>
  <si>
    <t>KG</t>
  </si>
  <si>
    <t xml:space="preserve"> 00000134 </t>
  </si>
  <si>
    <t>GRAUTE CIMENTICIO PARA USO GERAL</t>
  </si>
  <si>
    <t xml:space="preserve"> 7.3.3 </t>
  </si>
  <si>
    <t xml:space="preserve"> CP-053 </t>
  </si>
  <si>
    <t>FORRO EM CHAPA DE GESSO ACARTONADA RU, ESP. 12,5MM, COM FIXAÇÃO DO TIPO ESTRUTURADA EM PERFIL METÁLICO, EXCLUSIVE PERFIL TABICA, SANCA E MOLDURA, INCLUSIVE ACESSÓRIOS E FIXAÇÃO</t>
  </si>
  <si>
    <t xml:space="preserve"> ED-28779 </t>
  </si>
  <si>
    <t>CANTONEIRA COM ABAS DESIGUAIS (SÉRIE: MÉTRICA|MATERIAL: AÇO|DIMENSÕES: 13X30MM|ESPESSURA: 3/16" OU 4,76MM|MASSA LINEAR: 0,18KG/M) - FORNECIMENTO, EXCLUSIVE</t>
  </si>
  <si>
    <t>M</t>
  </si>
  <si>
    <t xml:space="preserve"> ED-50376 </t>
  </si>
  <si>
    <t>GESSEIRO COM ENCARGOS COMPLEMENTARES</t>
  </si>
  <si>
    <t xml:space="preserve"> ED-50380 </t>
  </si>
  <si>
    <t>MONTADOR COM ENCARGOS COMPLEMENTARES</t>
  </si>
  <si>
    <t xml:space="preserve"> ED-28780 </t>
  </si>
  <si>
    <t>PERFIL "C" DOBRADO DE CHAPA (MATERIAL: AÇO | DIMENSÕES: 46X18MM|ESPESSURA: 0,5MM|MASSA LINEAR: 0,37KG/M) - FORNECIMENTO, EXCLUSIVE SERVIÇO DE MONTAGEM/</t>
  </si>
  <si>
    <t xml:space="preserve"> EQED-17995 </t>
  </si>
  <si>
    <t>PISTOLA DE FIXAÇÃO FINCA PINO (SITEMA DE FIXAÇÃO: PÓLVORA|CALIBRE: .27| OPERADOR: NÃO INCLUSO)</t>
  </si>
  <si>
    <t>Equipamento</t>
  </si>
  <si>
    <t xml:space="preserve"> MATED-8133 </t>
  </si>
  <si>
    <t>FITA MICROPERFURADA ( LARGURA: 5CM|APLICAÇÃO: TRATAMENTO DE JUNTA EM CHAPA DE GESSO PARA ACARTONADO)</t>
  </si>
  <si>
    <t>m</t>
  </si>
  <si>
    <t xml:space="preserve"> MATED-8134 </t>
  </si>
  <si>
    <t>MASSA DE REJUNTE ( APLICAÇÃO: CHAPA DE GESSO ACARTONADO)</t>
  </si>
  <si>
    <t>Kg</t>
  </si>
  <si>
    <t xml:space="preserve"> MATED-8137 </t>
  </si>
  <si>
    <t>PARAFUSO (ROSCA: AUTO ATARRAXANTE|CABEÇA: LENTILHA|MATERIAL: AÇO| ACABAMENTO: ZINCADO| COMPRIMENTO: 9,5MM| DIAMETRO: 4,2MM| APLICAÇÃO: CHAPA DE GESSO ACARTONADO)</t>
  </si>
  <si>
    <t>un</t>
  </si>
  <si>
    <t xml:space="preserve"> MATED-8135 </t>
  </si>
  <si>
    <t>PARAFUSO (ROSCA: AUTO ATARRAXANTE|CABEÇA: TROMBETA|MATERIAL: AÇO| ACABAMENTO: FOSFATIZADO| COMPRIMENTO: 25MM| DIÂMETRO: 3,5MM| APLICAÇÃO: CHAPA DE GESSO ACARTONADO)</t>
  </si>
  <si>
    <t xml:space="preserve"> MATED-17987 </t>
  </si>
  <si>
    <t>PINO LISO (MEDIDAS: 1/ 4"X28MM|MATERIAL: AÇO| ARRUELA: CÔNICA)</t>
  </si>
  <si>
    <t xml:space="preserve"> MATED-28771 </t>
  </si>
  <si>
    <t>PRESILHA REGULADORA PARA PERFIL (MATERIAL: AÇO GALVANIZADO| LARGURA: 43MM|ESPESSURA : 0,95MM|COMPRIMENTO*: 114MM)*VALORES REFERENCIAIS APROXIMADOS</t>
  </si>
  <si>
    <t xml:space="preserve"> MATED-28781 </t>
  </si>
  <si>
    <t>TIRANTE (MATERIAL: AÇO GALVANIZADO|NÚMERO: 10| DIÂMETRO*: 4,19MM| COMPRIMENTO: 50CM)* VALORES REFERENCIAIS APROXIMADOS</t>
  </si>
  <si>
    <t xml:space="preserve"> MATED-28782 </t>
  </si>
  <si>
    <t>UNIÃO (MATERIAL: AÇO GALVANIZADO|LARGURA: 40MM|COMPRIMENTO: 90MM| ESPESSURA: 0,5MM| APLICAÇÃO: PERFIL CANALETA "C")</t>
  </si>
  <si>
    <t xml:space="preserve"> 00039416 </t>
  </si>
  <si>
    <t>PLACA / CHAPA DE GESSO ACARTONADO, RESISTENTE A UMIDADE (RU), COR VERDE, E = 12,5 MM, 1200 X 1800 MM (L X C)</t>
  </si>
  <si>
    <t xml:space="preserve"> 8.1.4 </t>
  </si>
  <si>
    <t xml:space="preserve"> CP-48431 </t>
  </si>
  <si>
    <t>P4(A) - PORTA EM MADEIRA ALMOFADADA (MUIRACATIARA), 0.80 X 2.10 M, PARA SANITÁRIO DE DEFICIENTE FÍSICO (INCLUSIVE FERRAGENS, FECHADURA, SUPORTE E CHAPA DE ALUMÍNIO E=1MM, EXCLUSIVE BATENTE) - REV 01</t>
  </si>
  <si>
    <t xml:space="preserve"> 10549 </t>
  </si>
  <si>
    <t>ORSE</t>
  </si>
  <si>
    <t>ENCARGOS COMPLEMENTARES - SERVENTE</t>
  </si>
  <si>
    <t>Provisórios</t>
  </si>
  <si>
    <t xml:space="preserve"> 10551 </t>
  </si>
  <si>
    <t>ENCARGOS COMPLEMENTARES - CARPINTEIRO</t>
  </si>
  <si>
    <t>U</t>
  </si>
  <si>
    <t xml:space="preserve"> 848 </t>
  </si>
  <si>
    <t>DOBRADIÇA FERRO GALVANIZADO 3" X 3" SEM ANEIS UN</t>
  </si>
  <si>
    <t>BARRA DE APOIO, RETA, FIXA, EM AÇO INOX, L=40CM, D=1 1/4" - JACKWAL OU SIMILAR UN</t>
  </si>
  <si>
    <t xml:space="preserve"> 6641 </t>
  </si>
  <si>
    <t>CHAPA DE ALUMÍNIO 1MM - DIMENSÃO 2,00 X 1,00 M M2</t>
  </si>
  <si>
    <t xml:space="preserve"> 00000370 </t>
  </si>
  <si>
    <t>AREIA MEDIA - POSTO JAZIDA/FORNECEDOR (RETIRADO NA JAZIDA, SEM TRANSPORTE)</t>
  </si>
  <si>
    <t xml:space="preserve"> 00001213 </t>
  </si>
  <si>
    <t>CARPINTEIRO DE FORMAS (HORISTA)</t>
  </si>
  <si>
    <t>Mão de Obra</t>
  </si>
  <si>
    <t xml:space="preserve"> 00001379 </t>
  </si>
  <si>
    <t>CIMENTO PORTLAND COMPOSTO CP II-32</t>
  </si>
  <si>
    <t xml:space="preserve"> 00005075 </t>
  </si>
  <si>
    <t>PREGO DE ACO POLIDO COM CABECA 18 X 30 (2 3/4 X 10)</t>
  </si>
  <si>
    <t xml:space="preserve"> 00006111 </t>
  </si>
  <si>
    <t>SERVENTE DE OBRAS</t>
  </si>
  <si>
    <t xml:space="preserve"> 8.2.3 </t>
  </si>
  <si>
    <t xml:space="preserve"> CP-48446 </t>
  </si>
  <si>
    <t xml:space="preserve"> ED-29455 </t>
  </si>
  <si>
    <t>ASSENTAMENTO DE ESQUADRIA DE ALUMÍNIO, INCLUSIVE FIXAÇÃO DO CONTRAMARCO, EXCLUSIVE FORNECIMENTO DA ESQUADRIA</t>
  </si>
  <si>
    <t xml:space="preserve"> 94589 </t>
  </si>
  <si>
    <t>CONTRAMARCO DE ALUMÍNIO, FIXAÇÃO COM ARGAMASSA - FORNECIMENTO E INSTALAÇÃO. AF_12/2019</t>
  </si>
  <si>
    <t>ESQV - ESQUADRIAS/FERRAGENS/VIDROS</t>
  </si>
  <si>
    <t xml:space="preserve"> ED-51158 </t>
  </si>
  <si>
    <t>VIDRO TEMPERADO TRANSPARENTE INCOLOR, ESP. 6MM, INCLUSIVE FIXAÇÃO E VEDAÇÃO COM GUARNIÇÃO/GAXETA DE BORRACHA NEOPRENE, FORNECIMENTO E INSTALAÇÃO, EXCLUSIVE CAIXILHO/PERFIL</t>
  </si>
  <si>
    <t>JANELA ALUMÍNIO CORRER DUAS FOLHAS EXCLUSIVE VIDROS E CONTRAMARCO</t>
  </si>
  <si>
    <t xml:space="preserve"> 8.3.1 </t>
  </si>
  <si>
    <t xml:space="preserve"> CP-031 </t>
  </si>
  <si>
    <t>P9-PORTA DE ABRIR COM MOLA HIDRÁULICA, DUAS FOLHAS DE 60 CM EM VIDRO TEMPERADO, 120X240 CM, ESPESSURA 10 MM, INCLUSIVE ACESSÓRIOS (AMBULÂNCIA)</t>
  </si>
  <si>
    <t xml:space="preserve"> 88316 </t>
  </si>
  <si>
    <t>SEDI - SERVIÇOS DIVERSOS</t>
  </si>
  <si>
    <t xml:space="preserve"> 88325 </t>
  </si>
  <si>
    <t>VIDRACEIRO COM ENCARGOS COMPLEMENTARES</t>
  </si>
  <si>
    <t xml:space="preserve"> 00003104 </t>
  </si>
  <si>
    <t>CONJ. DE FERRAGENS PARA PORTA DE VIDRO TEMPERADO, EM ZAMAC CROMADO, CONTEMPLANDO DOBRADICA INF., DOBRADICA SUP., PIVO PARA DOBRADICA INF., PIVO PARA DOBRADICA SUP., FECHADURA CENTRAL EM ZAMC. CROMADO, CONTRA FECHADURA DE PRESSAO</t>
  </si>
  <si>
    <t>CJ</t>
  </si>
  <si>
    <t xml:space="preserve"> 00005031 </t>
  </si>
  <si>
    <t>VIDRO TEMPERADO INCOLOR PARA PORTA DE ABRIR, E = 10 MM (SEM FERRAGENS E SEM COLOCACAO)</t>
  </si>
  <si>
    <t xml:space="preserve"> 00011499 </t>
  </si>
  <si>
    <t>MOLA HIDRAULICA DE PISO, PARA PORTAS DE ATE 1100 MM E PESO DE ATE 120 KG, COM CORPO EM ACO INOX</t>
  </si>
  <si>
    <t xml:space="preserve"> 8.3.2 </t>
  </si>
  <si>
    <t xml:space="preserve"> CP-032 </t>
  </si>
  <si>
    <t>PORTA DE ABRIR COM MOLA HIDRÁULICA, DUAS FOLHAS DE 75 CM EM VIDRO TEMPERADO, 150X280 CM, ESPESSURA 10 MM, INCLUSIVE ACESSÓRIOS</t>
  </si>
  <si>
    <t xml:space="preserve"> 8.3.3 </t>
  </si>
  <si>
    <t xml:space="preserve"> CP-033 </t>
  </si>
  <si>
    <t>VD01 -FORNECIMENTO E INSTALAÇÃO DE PELE DE VIDRO EM FACHA EM PERFIS EM ALUMÍNIO, VIDROS 10 MM CONFORME PROJETO</t>
  </si>
  <si>
    <t>ASTU - ASSENTAMENTO DE TUBOS E PECAS</t>
  </si>
  <si>
    <t>PELE DE VIDRO</t>
  </si>
  <si>
    <t>Serviços</t>
  </si>
  <si>
    <t xml:space="preserve"> 9.2.7 </t>
  </si>
  <si>
    <t xml:space="preserve"> CP-065 </t>
  </si>
  <si>
    <t>PONTO DE EMBUTIR PARA UM (1) INTERRUPTOR INTERMEDIÁRIO (10A-250V), COM PLACA 4"X2" DE UM (1) POSTO, COM ELETRODUTO FLEXÍVEL CORRUGADO, ANTI-CHAMA, DN 25MM (3/4"), EMBUTIDO NA ALVENARIA E CABO DE COBRE FLEXÍVEL, CLASSE 5, ISOLAMENTO TIPO LSHF/ATOX, NÃO HALOGENADO, SEÇÃO 1,5MM2 (70°C-450/750V), COM DISTÂNCIA DE ATÉ DEZ (10) METROS DO PONTO DE DERIVAÇÃO, INCLUSIVE CAIXA DE LIGAÇÃO, SUPORTE E FIXAÇÃO DO ELETRODUTO COM ENCHIMENTO DO RASGO NA ALVENARIA/CONCRETO COM ARGAMASSA</t>
  </si>
  <si>
    <t>PT</t>
  </si>
  <si>
    <t xml:space="preserve"> ED-48946 </t>
  </si>
  <si>
    <t>CABO DE COBRE FLEXÍVEL, CLASSE 5, ISOLAMENTO TIPO LSHF/ATOX, NÃO HALOGENADO, ANTICHAMA, TERMOPLÁSTICO, UNIPOLAR, SEÇÃO 1,5 MM2, 70°C, 450/750V</t>
  </si>
  <si>
    <t xml:space="preserve"> ED-49187 </t>
  </si>
  <si>
    <t>CAIXA DE LIGAÇÃO/PASSAGEM EM PVC RÍGIDO PARA ELETRODUTO, DIMENSÕES 4"X2", EMBUTIDA EM ALVENARIA - FORNECIMENTO E INSTALAÇÃO</t>
  </si>
  <si>
    <t xml:space="preserve"> ED-49413 </t>
  </si>
  <si>
    <t>ELETRODUTO FLEXÍVEL CORRUGADO, PVC, ANTI-CHAMA, DN 20MM (1/2"), APLICADO EM ALVENARIA, INCLUSIVE RASGO</t>
  </si>
  <si>
    <t xml:space="preserve"> ED-50704 </t>
  </si>
  <si>
    <t>ENCHIMENTO DE RASGO EM ALVENARIA/CONCRETO COM ARGAMASSA, DIÂMETROS DE 15MM A 25MM (1/2" A 1"), INCLUSIVE ARGAMASSA, TRAÇO 1:2:8 (CIMENTO, CAL E AREIA), PREPARO MECÂNICO</t>
  </si>
  <si>
    <t xml:space="preserve"> ED-15737 </t>
  </si>
  <si>
    <t>CONJUNTO DE UM (1) INTERRUPTOR INTERMEDIÁRIO, CORRENTE 10A, TENSÃO 250V, (10A-250V), COM PLACA 4"X2" DE UM (1) POSTO, INCLUSIVE FORNECIMENTO, INSTALAÇÃO, SUPORTE, MÓDULO E PLACA</t>
  </si>
  <si>
    <t xml:space="preserve"> 9.2.8 </t>
  </si>
  <si>
    <t xml:space="preserve"> CP-063 </t>
  </si>
  <si>
    <t>PONTO DE EMBUTIR PARA UM (1) INTERRUPTOR PARALELO (10A-250V), COM PLACA 4"X2" DE UM (1) POSTO, COM ELETRODUTO FLEXÍVEL CORRUGADO, ANTI-CHAMA, DN 25MM (3/4"), EMBUTIDO NA ALVENARIA E CABO DE COBRE FLEXÍVEL, CLASSE 5, ISOLAMENTO TIPO LSHF/ATOX, NÃO HALOGENADO, SEÇÃO 1,5MM2 (70°C-450/750V), COM DISTÂNCIA DE ATÉ DEZ (10) METROS DO PONTO DE DERIVAÇÃO, INCLUSIVE CAIXA DE LIGAÇÃO, SUPORTE E FIXAÇÃO DO ELETRODUTO COM ENCHIMENTO DO RASGO NA ALVENARIA/CONCRETO COM ARGAMASSA</t>
  </si>
  <si>
    <t xml:space="preserve"> ED-15736 </t>
  </si>
  <si>
    <t>CONJUNTO DE UM (1) INTERRUPTOR PARALELO, CORRENTE 10A, TENSÃO 250V, (10A-250V), COM PLACA 4"X2" DE UM (1) POSTO, INCLUSIVE FORNECIMENTO, INSTALAÇÃO, SUPORTE, MÓDULO E PLACA</t>
  </si>
  <si>
    <t xml:space="preserve"> 9.2.9 </t>
  </si>
  <si>
    <t xml:space="preserve"> CP-064 </t>
  </si>
  <si>
    <t>PONTO DE EMBUTIR PARA UM (1) INTERRUPTOR DUPLO (10A-250V), COM PLACA 4"X2" DE DOIS (2) POSTOS, COM ELETRODUTO FLEXÍVEL CORRUGADO, ANTI-CHAMA, DN 25MM (3/4"), EMBUTIDO NA ALVENARIA E CABO DE COBRE FLEXÍVEL, CLASSE 5, ISOLAMENTO TIPO LSHF/ATOX, NÃO HALOGENADO, SEÇÃO 1,5MM2 (70°C-450/750V), COM DISTÂNCIA DE ATÉ DEZ (10) METROS DO PONTO DE DERIVAÇÃO, INCLUSIVE CAIXA DE LIGAÇÃO, SUPORTE E FIXAÇÃO DO ELETRODUTO COM ENCHIMENTO DO RASGO NA ALVENARIA/CONCRETO COM ARGAMASSA</t>
  </si>
  <si>
    <t xml:space="preserve"> ED-15740 </t>
  </si>
  <si>
    <t>CONJUNTO DE DOIS (2) INTERRUPTORES BIPOLAR SIMPLES, CORRENTE 10A, TENSÃO 250V, (10A-250V), COM PLACA 4"X2" DE DOIS (2) POSTOS, INCLUSIVE FORNECIMENTO, INSTALAÇÃO, SUPORTE, MÓDULO E PLACA</t>
  </si>
  <si>
    <t xml:space="preserve"> 9.2.10 </t>
  </si>
  <si>
    <t xml:space="preserve"> CP-066 </t>
  </si>
  <si>
    <t>PONTO DE EMBUTIR PARA UM (1) INTERRUPTOR SIMPLES E UM (1) INTERRUPTOR PARALELO (10A-250V), COM PLACA 4"X2" DE UM (2) POSTOS, COM ELETRODUTO FLEXÍVEL CORRUGADO, ANTI-CHAMA, DN 25MM (3/4"), EMBUTIDO NA ALVENARIA E CABO DE COBRE FLEXÍVEL, CLASSE 5, ISOLAMENTO TIPO LSHF/ATOX, NÃO HALOGENADO, SEÇÃO 1,5MM2 (70°C-450/750V), COM DISTÂNCIA DE ATÉ DEZ (10) METROS DO PONTO DE DERIVAÇÃO, INCLUSIVE CAIXA DE LIGAÇÃO, SUPORTE E FIXAÇÃO DO ELETRODUTO COM ENCHIMENTO DO RASGO NA ALVENARIA/CONCRETO COM ARGAMASSA</t>
  </si>
  <si>
    <t xml:space="preserve"> ED-15743 </t>
  </si>
  <si>
    <t>CONJUNTO DE UM (1) INTERRUPTOR SIMPLES, CORRENTE 10A, TENSÃO 250V, (10A-250V) E UM (1) INTERRUPTOR PARALELO, CORRENTE 10A, TENSÃO 250V, (10A-250V), COM PLACA 4"X2" DE DOIS (2) POSTOS, INCLUSIVE FORNECIMENTO, INSTALAÇÃO, SUPORTE, MÓDULO E PLACA</t>
  </si>
  <si>
    <t xml:space="preserve"> 9.2.11 </t>
  </si>
  <si>
    <t xml:space="preserve"> CP-068 </t>
  </si>
  <si>
    <t>PONTO DE EMBUTIR PARA UM (1) INTERRUPTOR SIMPLES E UM (1) INTERRUPTOR INTERMEDIÁRIO (10A-250V), COM PLACA 4"X2" DE UM (2) POSTOS, COM ELETRODUTO FLEXÍVEL CORRUGADO, ANTI-CHAMA, DN 25MM (3/4"), EMBUTIDO NA ALVENARIA E CABO DE COBRE FLEXÍVEL, CLASSE 5, ISOLAMENTO TIPO LSHF/ATOX, NÃO HALOGENADO, SEÇÃO 1,5MM2 (70°C-450/750V), COM DISTÂNCIA DE ATÉ DEZ (10) METROS DO PONTO DE DERIVAÇÃO, INCLUSIVE CAIXA DE LIGAÇÃO, SUPORTE E FIXAÇÃO DO ELETRODUTO COM ENCHIMENTO DO RASGO NA ALVENARIA/CONCRETO COM ARGAMASSA</t>
  </si>
  <si>
    <t xml:space="preserve"> 9.2.12 </t>
  </si>
  <si>
    <t xml:space="preserve"> CP-061 </t>
  </si>
  <si>
    <t>PONTO DE EMBUTIR PARA DOIS (2) INTERRUPTOR SIMPLES E DOIS (2) PARALELOS (10A-250V), COM PLACA 4"X4" DE QUATRO (4) POSTOS, COM ELETRODUTO FLEXÍVEL CORRUGADO, ANTI-CHAMA, DN 25MM (3/4"), EMBUTIDO NA ALVENARIA E CABO DE COBRE FLEXÍVEL, CLASSE 5, ISOLAMENTO TIPO LSHF/ATOX, NÃO HALOGENADO, SEÇÃO 1,5MM2 (70°C-450/750V), COM DISTÂNCIA DE ATÉ DEZ (10) METROS DO PONTO DE DERIVAÇÃO, INCLUSIVE CAIXA DE LIGAÇÃO, SUPORTE E FIXAÇÃO DO ELETRODUTO COM ENCHIMENTO DO RASGO NA ALVENARIA/CONCRETO COM ARGAMASSA</t>
  </si>
  <si>
    <t xml:space="preserve"> ED-15787 </t>
  </si>
  <si>
    <t>CONJUNTO DE DOIS (2) INTERRUPTORES SIMPLES, CORRENTE 10A, TENSÃO 250V, (10A-250V) E DOIS (2) INTERRUPTORES PARALELOS, CORRENTE 10A, TENSÃO 250V, (10A-250V), COM PLACA 4"X4" DE QUATRO (4) POSTOS, INCLUSIVE FORNECIMENTO, INSTALAÇÃO, SUPORTE, MÓDULO E PLACA</t>
  </si>
  <si>
    <t xml:space="preserve"> 9.2.14 </t>
  </si>
  <si>
    <t xml:space="preserve"> CP-058 </t>
  </si>
  <si>
    <t>COMPOSIÇÃO PARAMÉTRICA DE PONTO ELÉTRICO DE TOMADA ESPECIAL (20A/250V) EM EDIFÍCIO RESIDENCIAL COM ELETRODUTO EMBUTIDO EM RASGOS NAS PAREDES, INCLUSO TOMADA, ELETRODUTO, CABO, RASGO, QUEBRA E CHUMBAMENTO. AF_11/2022</t>
  </si>
  <si>
    <t>INEL - INSTALAÇÃO ELÉTRICA/ELETRIFICAÇÃO E ILUMINAÇÃO EXTERNA</t>
  </si>
  <si>
    <t xml:space="preserve"> 90447 </t>
  </si>
  <si>
    <t>RASGO EM ALVENARIA PARA ELETRODUTOS COM DIAMETROS MENORES OU IGUAIS A 40 MM. AF_05/2015</t>
  </si>
  <si>
    <t>INHI - INSTALAÇÕES HIDROS SANITÁRIAS</t>
  </si>
  <si>
    <t xml:space="preserve"> 90456 </t>
  </si>
  <si>
    <t>QUEBRA EM ALVENARIA PARA INSTALAÇÃO DE CAIXA DE TOMADA (4X4 OU 4X2). AF_05/2015</t>
  </si>
  <si>
    <t xml:space="preserve"> 90466 </t>
  </si>
  <si>
    <t>CHUMBAMENTO LINEAR EM ALVENARIA PARA RAMAIS/DISTRIBUIÇÃO COM DIÂMETROS MENORES OU IGUAIS A 40 MM. AF_05/2015</t>
  </si>
  <si>
    <t xml:space="preserve"> 91855 </t>
  </si>
  <si>
    <t>ELETRODUTO FLEXÍVEL CORRUGADO REFORÇADO, PVC, DN 25 MM (3/4"), PARA CIRCUITOS TERMINAIS, INSTALADO EM PAREDE - FORNECIMENTO E INSTALAÇÃO. AF_12/2015</t>
  </si>
  <si>
    <t xml:space="preserve"> 91928 </t>
  </si>
  <si>
    <t>CABO DE COBRE FLEXÍVEL ISOLADO, 4 MM², ANTI-CHAMA 450/750 V, PARA CIRCUITOS TERMINAIS - FORNECIMENTO E INSTALAÇÃO. AF_12/2015</t>
  </si>
  <si>
    <t xml:space="preserve"> 91940 </t>
  </si>
  <si>
    <t>CAIXA RETANGULAR 4" X 2" MÉDIA (1,30 M DO PISO), PVC, INSTALADA EM PAREDE - FORNECIMENTO E INSTALAÇÃO. AF_12/2015</t>
  </si>
  <si>
    <t xml:space="preserve"> 91993 </t>
  </si>
  <si>
    <t>TOMADA ALTA DE EMBUTIR (1 MÓDULO), 2P+T 20 A, INCLUINDO SUPORTE E PLACA - FORNECIMENTO E INSTALAÇÃO. AF_12/2015</t>
  </si>
  <si>
    <t xml:space="preserve"> 9.2.15 </t>
  </si>
  <si>
    <t xml:space="preserve"> CP-057 </t>
  </si>
  <si>
    <t>PONTO DE EMBUTIR PARA UMA (2) TOMADAS PADRÃO, TRÊS (3) POLOS (2P+T/10A-250V), COM PLACA 4"X2" DE DOIS (2) POSTOS, COM ELETRODUTO FLEXÍVEL CORRUGADO, ANTI-CHAMA, DN 25MM (3/4"), EMBUTIDO NA ALVENARIA E CABO DE COBRE FLEXÍVEL, CLASSE 5, ISOLAMENTO TIPO LSHF/ATOX, NÃO HALOGENADO, SEÇÃO 2,5MM2 (70°C-450/750V), COM DISTÂNCIA DE ATÉ DEZ (10) METROS DO PONTO DE DERIVAÇÃO, INCLUSIVE CAIXA DE LIGAÇÃO, SUPORTE E FIXAÇÃO DO ELETRODUTO COM ENCHIMENTO DO RASGO NA ALVENARIA/CONCRETO COM ARGAMASSA</t>
  </si>
  <si>
    <t xml:space="preserve"> ED-48951 </t>
  </si>
  <si>
    <t>CABO DE COBRE FLEXÍVEL, CLASSE 5, ISOLAMENTO TIPO LSHF/ATOX, NÃO HALOGENADO, ANTICHAMA, TERMOPLÁSTICO, UNIPOLAR, SEÇÃO 2,5 MM2, 70°C, 450/750V</t>
  </si>
  <si>
    <t xml:space="preserve"> ED-15755 </t>
  </si>
  <si>
    <t>CONJUNTO DE DUAS (2) TOMADAS PADRÃO, TRÊS (3) POLOS, CORRENTE 10A, TENSÃO 250V, (2P+T/10A-250V), COM PLACA 4"X2" DE DOIS (2) POSTOS, INCLUSIVE FORNECIMENTO, INSTALAÇÃO, SUPORTE, MÓDULO E PLACA</t>
  </si>
  <si>
    <t xml:space="preserve"> 9.2.16 </t>
  </si>
  <si>
    <t xml:space="preserve"> CP-059 </t>
  </si>
  <si>
    <t>COMPOSIÇÃO PARAMÉTRICA DE PONTO ELÉTRICO DE TOMADA ESPECIAL DUPLA (20A/250V) EM EDIFÍCIO RESIDENCIAL COM ELETRODUTO EMBUTIDO EM RASGOS NAS PAREDES, INCLUSO TOMADA, ELETRODUTO, CABO, RASGO, QUEBRA E CHUMBAMENTO. AF_11/2022</t>
  </si>
  <si>
    <t xml:space="preserve"> 92009 </t>
  </si>
  <si>
    <t>TOMADA BAIXA DE EMBUTIR (2 MÓDULOS), 2P+T 20 A, INCLUINDO SUPORTE E PLACA - FORNECIMENTO E INSTALAÇÃO. AF_12/2015</t>
  </si>
  <si>
    <t xml:space="preserve"> 9.2.17 </t>
  </si>
  <si>
    <t xml:space="preserve"> CP-067 </t>
  </si>
  <si>
    <t>COMPOSIÇÃO PARAMÉTRICA DE PONTO ELÉTRICO DE TOMADA DUPLA  - 1 ESPECIAL (20A/250V) + 1 PADRÃO (10A/250v) EM EDIFÍCIO RESIDENCIAL COM ELETRODUTO EMBUTIDO EM RASGOS NAS PAREDES, INCLUSO TOMADA, ELETRODUTO, CABO, RASGO, QUEBRA E CHUMBAMENTO. AF_11/2022</t>
  </si>
  <si>
    <t>Atividade Auxiliar</t>
  </si>
  <si>
    <t>CABO DE COBRE FLEXÍVEL ISOLADO, 2,5 MM², ANTI-CHAMA 0,6/1,0 KV, PARA CIRCUITOS TERMINAIS - FORNECIMENTO E INSTALAÇÃO. AF_12/2015</t>
  </si>
  <si>
    <t>ED-15792</t>
  </si>
  <si>
    <t>CONJUNTO DE UMA (1) TOMADA PADRÃO, TRÊS (3) POLOS, CORRENTE 10A, TENSÃO 250V, (2P+T/10A-250V) E UMA (1) TOMADA PADRÃO, TRÊS (3) POLOS, CORRENTE 20A, TENSÃO 250V, (2P+T/20A-250V), COM PLACA 4"X4" DE DOIS (2) POSTOS, INCLUSIVE FORNECIMENTO, INSTALAÇÃO, SUPORTE, MÓDULO E PLACA</t>
  </si>
  <si>
    <t xml:space="preserve"> 9.3.1 </t>
  </si>
  <si>
    <t xml:space="preserve"> CP-48434 </t>
  </si>
  <si>
    <t>QUADRO DE DISTRIBUIÇÃO DE ENERGIA EM CHAPA DE AÇO GALVANIZADO, DE EMBUTIR, COM BARRAMENTO TRIFÁSICO, PARA 74 DISJUNTORES DIN 150A - FORNECIMENTO E INSTALAÇÃO</t>
  </si>
  <si>
    <t xml:space="preserve"> 87367 </t>
  </si>
  <si>
    <t>ARGAMASSA TRAÇO 1:1:6 (EM VOLUME DE CIMENTO, CAL E AREIA MÉDIA ÚMIDA) PARA EMBOÇO/MASSA ÚNICA/ASSENTAMENTO DE ALVENARIA DE VEDAÇÃO, PREPARO MANUAL. AF_08/2019</t>
  </si>
  <si>
    <t xml:space="preserve"> 88247 </t>
  </si>
  <si>
    <t>AUXILIAR DE ELETRICISTA COM ENCARGOS COMPLEMENTARES</t>
  </si>
  <si>
    <t xml:space="preserve"> 88264 </t>
  </si>
  <si>
    <t>ELETRICISTA COM ENCARGOS COMPLEMENTARES</t>
  </si>
  <si>
    <t>QUADRO DE DISTRIBUIÇÃO 74 POSIÇÕES BARRAMENTO 150A DE EMBUTIR - AQUISIÇÃO E INSTALAÇÃO</t>
  </si>
  <si>
    <t xml:space="preserve"> 9.3.2 </t>
  </si>
  <si>
    <t xml:space="preserve"> CP-48435 </t>
  </si>
  <si>
    <t>DISJUNTOR TRIPOLAR TERMOMAGNÉTICO 25KA, DE 150A</t>
  </si>
  <si>
    <t xml:space="preserve"> ED-50362 </t>
  </si>
  <si>
    <t>AJUDANTE DE ELETRICISTA COM ENCARGOS COMPLEMENTARES</t>
  </si>
  <si>
    <t xml:space="preserve"> ED-50373 </t>
  </si>
  <si>
    <t xml:space="preserve"> 9.4.3 </t>
  </si>
  <si>
    <t xml:space="preserve"> CP-48437 </t>
  </si>
  <si>
    <t>PROTETOR DE  DE SURTO 175 V 40 KA</t>
  </si>
  <si>
    <t>PROTETOR SURTO DPS 175V 45KA</t>
  </si>
  <si>
    <t xml:space="preserve"> 9.4.7 </t>
  </si>
  <si>
    <t xml:space="preserve"> CP-48442 </t>
  </si>
  <si>
    <t>DISJUNTOR DE PROTEÇÃO DIFERENCIAL RESIDUAL (DR), BIPOLAR, TIPO DIN, CORRENTE NOMINAL DE 32A, ALTA SENSIBILIDADE, CORRENTE DIFERENCIAL RESIDUAL NOMINAL</t>
  </si>
  <si>
    <t>DIJUNTOR DE PROTEÇÃO DIFERENCIAL RESIDUAL BIPOLAR 32A</t>
  </si>
  <si>
    <t xml:space="preserve"> 10.2 </t>
  </si>
  <si>
    <t xml:space="preserve"> CK-9017 </t>
  </si>
  <si>
    <t>TERMINAL ESTANHADO DE 1 COMPRESSÃO 1 FURO PARA CABO DE COBRE NU #50mm². REF.: TERMOTECNICA OU EQUIVALENTE - FORNECIMENTO E INSTALAÇÃO</t>
  </si>
  <si>
    <t xml:space="preserve"> MAO-AJD-015 </t>
  </si>
  <si>
    <t xml:space="preserve"> MAO-OFC-035 </t>
  </si>
  <si>
    <t xml:space="preserve"> 10.5 </t>
  </si>
  <si>
    <t xml:space="preserve"> CK9013 </t>
  </si>
  <si>
    <t>PARAFUSO DE FENDA AUTOATARRACHANTE EM AÇO INOX Ø4,2 x 32mm. REF.: TERMOTECNICA  OU EQUIVALENTE - FORNECIMENTO E INSTALAÇÃO</t>
  </si>
  <si>
    <t xml:space="preserve"> 00040552 </t>
  </si>
  <si>
    <t>PARAFUSO, AUTO ATARRACHANTE, CABECA CHATA, FENDA SIMPLES, 1/4 (6,35 MM) X 25 MM</t>
  </si>
  <si>
    <t>CENTO</t>
  </si>
  <si>
    <t xml:space="preserve"> 10.18 </t>
  </si>
  <si>
    <t xml:space="preserve"> CJ9086 </t>
  </si>
  <si>
    <t>CONDULETE   METÁLICO   REDONDO   DO   TIPO    MÚLTIPLO   COM TAMPA DE UM FURO Ø3/4". REF.: DAISA OU EQUIVALENTE</t>
  </si>
  <si>
    <t>CONDULETE METÁLICO REDONDO DO TIPO MÚLTIPLO COM TAMPA DE UM FURO Ø3/4"</t>
  </si>
  <si>
    <t xml:space="preserve"> 10.21 </t>
  </si>
  <si>
    <t xml:space="preserve"> CJ9211 </t>
  </si>
  <si>
    <t>CONECTOR DE PRESSÃO EM AÇO GALVANIZADO A FOGO, COM RABICHO DE ROSCA MECÂNICA Ø3/8" E CABO #50mm²</t>
  </si>
  <si>
    <t xml:space="preserve"> 11.1.4 </t>
  </si>
  <si>
    <t xml:space="preserve"> CP-013 </t>
  </si>
  <si>
    <t>PONTO DE EMBUTIR PARA ÁGUA FRIA EM TUBO DE PVC RÍGIDO SOLDÁVEL, DN 25MM (3/4"), EMBUTIDO NA ALVENARIA COM DISTÂNCIA DE ATÉ CINCO (5) METROS DA TOMADA DE ÁGUA, INCLUSIVE CONEXÕES E FIXAÇÃO DO TUBO COM ENCHIMENTO DO RASGO NA ALVENARIA/CONCRETO COM ARGAMASSA</t>
  </si>
  <si>
    <t xml:space="preserve"> ED-50707 </t>
  </si>
  <si>
    <t>RASGO EM ALVENARIA PARA PASSAGEM DE ELETRODUTO/TUBULAÇÃO, DIÂMETROS DE 15MM A 25MM (1/2" A 1"), EXCLUSIVE ENCHIMENTO</t>
  </si>
  <si>
    <t xml:space="preserve"> CP-014 </t>
  </si>
  <si>
    <t>FORNECIMENTO E ASSENTAMENTO DE TUBO PVC RÍGIDO SOLDÁVEL, ÁGUA FRIA, DN 25 MM (3/4"), INCLUSIVE CONEXÕES</t>
  </si>
  <si>
    <t xml:space="preserve"> 11.1.5 </t>
  </si>
  <si>
    <t xml:space="preserve"> CP-015 </t>
  </si>
  <si>
    <t>PONTO DE EMBUTIR PARA ÁGUA FRIA EM TUBO DE PVC RÍGIDO SOLDÁVEL, DN 50MM (1 1/2"), EMBUTIDO NA ALVENARIA COM DISTÂNCIA DE ATÉ CINCO (5) METROS DA TOMADA DE ÁGUA, INCLUSIVE CONEXÕES E FIXAÇÃO DO TUBO COM ENCHIMENTO DO RASGO NA ALVENARIA/CONCRETO COM ARGAMASSA</t>
  </si>
  <si>
    <t xml:space="preserve"> CP-016 </t>
  </si>
  <si>
    <t>FORNECIMENTO E ASSENTAMENTO DE TUBO PVC RÍGIDO SOLDÁVEL, ÁGUA FRIA, DN 50 MM (1 1/2"), INCLUSIVE CONEXÕES</t>
  </si>
  <si>
    <t xml:space="preserve"> 11.4.8 </t>
  </si>
  <si>
    <t xml:space="preserve"> CP-48444 </t>
  </si>
  <si>
    <t>CHUVEIRO ELÉTRICO ACESSÍVEL 220V, POTÊNCIA 6500W, FORNECIMENTO E INSTALAÇÃO</t>
  </si>
  <si>
    <t xml:space="preserve"> ED-50363 </t>
  </si>
  <si>
    <t>AJUDANTE DE BOMBEIRO/ENCANADOR COM ENCARGOS COMPLEMENTARES</t>
  </si>
  <si>
    <t xml:space="preserve"> ED-50374 </t>
  </si>
  <si>
    <t>BOMBEIRO/ENCANADOR COM ENCARGOS COMPLEMENTARES</t>
  </si>
  <si>
    <t xml:space="preserve"> MATED-11624 </t>
  </si>
  <si>
    <t>FITA DE VEDAÇÃO PARA TUBOS E CONEXÕES ROSCÁVEIS (LARGURA: 12 MM)</t>
  </si>
  <si>
    <t xml:space="preserve"> IP-046 </t>
  </si>
  <si>
    <t xml:space="preserve">CHUVEIRO ACESSÍVEL </t>
  </si>
  <si>
    <t xml:space="preserve"> 11.4.20 </t>
  </si>
  <si>
    <t xml:space="preserve"> CP-039 </t>
  </si>
  <si>
    <t>CAIXA D´ÁGUA DE POLIETILENO, CAPACIDADE DE 3000L, INCLUSIVE TAMPA, TORNEIRA DE BOIA, EXTRAVASOR, TUBO DE LIMPEZA E ACESSÓRIOS, EXCLUSIVE TUBULAÇÃO DE ENTRADA/SAÍDA DE ÁGUA</t>
  </si>
  <si>
    <t xml:space="preserve"> ED-49848 </t>
  </si>
  <si>
    <t>ADAPTADOR SOLDÁVEL DE PVC MARROM COM FLANGES E ANEL PARA CAIXA DÁGUA Ø 50 MM X 1 1/2"</t>
  </si>
  <si>
    <t xml:space="preserve"> ED-50022 </t>
  </si>
  <si>
    <t>FORNECIMENTO E ASSENTAMENTO DE TUBO PVC RÍGIDO SOLDÁVEL, ÁGUA FRIA, DN 50 MM (1.1/2"), INCLUSIVE CONEXÕES</t>
  </si>
  <si>
    <t xml:space="preserve"> ED-50003 </t>
  </si>
  <si>
    <t>REGISTRO DE ESFERA, TIPO PVC SOLDÁVEL DN 50MM (1.1/2"), INCLUSIVE VOLANTE PARA ACIONAMENTO</t>
  </si>
  <si>
    <t xml:space="preserve"> ED-50303 </t>
  </si>
  <si>
    <t>TORNEIRA DE BOIA, TIPO ROSCÁVEL 1/2", EXCLUSIVE ADAPTADOR SOLDÁVEL DE PVC COM FLANGES E ANEL PARA CAIXA DÁGUA</t>
  </si>
  <si>
    <t>RESERVATÓRIO D´ÁGUA ( MATERIAL: POLIETILENO| CAPACIDADE: 3.000L|FORMA: CILÍNDRICA</t>
  </si>
  <si>
    <t xml:space="preserve"> 11.4.27 </t>
  </si>
  <si>
    <t xml:space="preserve"> CP-48445 </t>
  </si>
  <si>
    <t>EXPURGO HOSPITALAR EM AÇO INOX AISI 304, COM SIFÃO  ESPESSURA 0,8MM, ACABAMENTO ESCOVADO.</t>
  </si>
  <si>
    <t xml:space="preserve"> 10554 </t>
  </si>
  <si>
    <t>ENCARGOS COMPLEMENTARES - ENCANADOR</t>
  </si>
  <si>
    <t xml:space="preserve"> 10576 </t>
  </si>
  <si>
    <t>ENCARGOS COMPLEMENTARES - AJUDANTE PRATICO</t>
  </si>
  <si>
    <t xml:space="preserve"> 981 </t>
  </si>
  <si>
    <t>FITA VEDA ROSCA 18MM M</t>
  </si>
  <si>
    <t xml:space="preserve"> 13988 </t>
  </si>
  <si>
    <t>SIFÃO  PARA EXPURGO PALMETAL OU SIMILAR</t>
  </si>
  <si>
    <t xml:space="preserve"> 00000246 </t>
  </si>
  <si>
    <t>AUXILIAR DE ENCANADOR OU BOMBEIRO HIDRAULICO (HORISTA)</t>
  </si>
  <si>
    <t xml:space="preserve"> 00002696 </t>
  </si>
  <si>
    <t>ENCANADOR OU BOMBEIRO HIDRAULICO (HORISTA)</t>
  </si>
  <si>
    <t xml:space="preserve"> 13989 </t>
  </si>
  <si>
    <t xml:space="preserve">FUNIL EXPURGO HOSPITALAR DE AÇO INOX 304  290X300MM E= 0,8MM SEM MESA PARA EMBUTIR - MIRNOX OU SIMILAR </t>
  </si>
  <si>
    <t xml:space="preserve"> 11.5.4 </t>
  </si>
  <si>
    <t xml:space="preserve"> CP-007 </t>
  </si>
  <si>
    <t>FILTRO VOLUMETRICO MODELO VF1</t>
  </si>
  <si>
    <t xml:space="preserve"> MATED-11613 </t>
  </si>
  <si>
    <t>ADESIVO PARA TUBO DE PVC  RÍGIDO</t>
  </si>
  <si>
    <t xml:space="preserve"> MATED-11589 </t>
  </si>
  <si>
    <t>SOLUÇÃO LIMPADORA PARA PVC RÍGIDO</t>
  </si>
  <si>
    <t xml:space="preserve"> IP-003 </t>
  </si>
  <si>
    <t xml:space="preserve"> 11.5.5 </t>
  </si>
  <si>
    <t xml:space="preserve"> CP-008 </t>
  </si>
  <si>
    <t>FREIO D'ÁGUA Ø100</t>
  </si>
  <si>
    <t xml:space="preserve"> IP-004 </t>
  </si>
  <si>
    <t>FREIO DE ÁGUA</t>
  </si>
  <si>
    <t xml:space="preserve"> 11.5.6 </t>
  </si>
  <si>
    <t xml:space="preserve"> CP-009 </t>
  </si>
  <si>
    <t>SIFÃO LADRÃO Ø100</t>
  </si>
  <si>
    <t xml:space="preserve"> IP-005 </t>
  </si>
  <si>
    <t>SIFÃO LADRÃO</t>
  </si>
  <si>
    <t xml:space="preserve"> 11.5.7 </t>
  </si>
  <si>
    <t xml:space="preserve"> CP-010 </t>
  </si>
  <si>
    <t>SISTEMA AUTOMÁTICO DE REALIMENTAÇÃO 3/4" CONTENDO BÓIA AUTOMÁTICA DE NÍVEL</t>
  </si>
  <si>
    <t xml:space="preserve"> IP-006 </t>
  </si>
  <si>
    <t xml:space="preserve"> 11.5.8 </t>
  </si>
  <si>
    <t xml:space="preserve"> CP-011 </t>
  </si>
  <si>
    <t>CONJUNTO FLUTUANTE DE SUCÇÃO Ø 1"</t>
  </si>
  <si>
    <t xml:space="preserve"> IP-007 </t>
  </si>
  <si>
    <t xml:space="preserve"> 11.5.9 </t>
  </si>
  <si>
    <t xml:space="preserve"> CP-012 </t>
  </si>
  <si>
    <t>PRESSURIZADOR  (SILENCIOSO)  AUTOMÁTICO  COM  PRESSOSTATO,  POTENCIA  0,5HP  - 19mca 2.000 l/h</t>
  </si>
  <si>
    <t xml:space="preserve"> IP-009 </t>
  </si>
  <si>
    <t xml:space="preserve"> 13.3 </t>
  </si>
  <si>
    <t xml:space="preserve"> CP-017 </t>
  </si>
  <si>
    <t>POSTO DE CONSUMO COMPLETO OXIGÊMIO/VÁCUO</t>
  </si>
  <si>
    <t xml:space="preserve"> IP-011 </t>
  </si>
  <si>
    <t>POSTO DE CONSUMO DE O² PARA REDE CANALIZADA DE OXIGENIO</t>
  </si>
  <si>
    <t xml:space="preserve"> 13.4 </t>
  </si>
  <si>
    <t xml:space="preserve"> CP-018 </t>
  </si>
  <si>
    <t>14.3</t>
  </si>
  <si>
    <t xml:space="preserve"> IP-048 </t>
  </si>
  <si>
    <t>MANGUEIRA PVC FLEXIVEL DRENO AR CONDICIONADO</t>
  </si>
  <si>
    <t xml:space="preserve"> 15.1 </t>
  </si>
  <si>
    <t xml:space="preserve"> CP-020 </t>
  </si>
  <si>
    <t>PLACA EM CHAPA DE AÇO ESCOVADO  E = 1 MM (15X40)</t>
  </si>
  <si>
    <t xml:space="preserve"> 15.2 </t>
  </si>
  <si>
    <t xml:space="preserve"> CP-055 </t>
  </si>
  <si>
    <t>LETRA CAIXA ACM CONFORME PROJETO (ORÇAMENTO DE ACORDO COM O NOME DA UBS)</t>
  </si>
  <si>
    <t>LETRA CAIXA EM ACM CONFORME PROJETO</t>
  </si>
  <si>
    <t xml:space="preserve"> 17.1.8 </t>
  </si>
  <si>
    <t xml:space="preserve"> CP-052 </t>
  </si>
  <si>
    <t>REVESTIMENTO EM MDF - Conforme projeto</t>
  </si>
  <si>
    <t>PARE - PAREDES/PAINEIS</t>
  </si>
  <si>
    <t>Composições Auxiliares</t>
  </si>
  <si>
    <t xml:space="preserve"> MATED-11262 </t>
  </si>
  <si>
    <t>ESTOPA DE ALGODÃO</t>
  </si>
  <si>
    <t xml:space="preserve"> MATED-8598 </t>
  </si>
  <si>
    <t>LIXA D'AGUA EM FOLHA ( GRÃO: 100|DIMENSÃO: 225X275MM)</t>
  </si>
  <si>
    <t>TUBO SOLDÁVEL DE PVC MARROM PARA ÁGUA FRIA (DIÂMETRO DA SEÇÃO: 50 MM)</t>
  </si>
  <si>
    <t xml:space="preserve"> 00009868 </t>
  </si>
  <si>
    <t>TUBO PVC, SOLDAVEL, DE 25 MM, AGUA FRIA (NBR-5648)</t>
  </si>
  <si>
    <t>ED-50019</t>
  </si>
  <si>
    <t>ED-50022</t>
  </si>
  <si>
    <t>ED-50171</t>
  </si>
  <si>
    <t xml:space="preserve">DIJSUNTOR TRIPOLAR 150A </t>
  </si>
  <si>
    <t>MATED-11600</t>
  </si>
  <si>
    <t>ED-50633</t>
  </si>
  <si>
    <t>ONERADO ( x ) DESONERADO (  )</t>
  </si>
  <si>
    <t>Rua Cristiano Guimarães - B. José Alencar</t>
  </si>
  <si>
    <t>ENG. CIVIL DILERMANDO DE ARANDA LIMA - CREA-MG 49.378/D</t>
  </si>
  <si>
    <t>UBS PADRÃO SES TIPO II ALVENARIA</t>
  </si>
  <si>
    <t>MATED-12697</t>
  </si>
  <si>
    <t>PORTA DE MADEIRA DE LEI ( LARGURA: 80CM|ALTURA: 210CM|FAIXA
DE ESPESSURA : 35 A 40MM|TIPO DE FOLHA: MÉDIA|NÚCLEO: SEMISSÓLIDO
[PRANCHETA/ SARRAFEADA]|ACABAMENTO : NATURAL|MARCO: NÃO
INCLUSO|ALIZAR: NÃO INCLUSO)</t>
  </si>
  <si>
    <t>FILTRO REGULADOR DE AR COMPLETO COM MANÔMETRO</t>
  </si>
  <si>
    <t>JANELA EM ALUMÍNIO DE CORRER COM 2 FOLHAS, LINHA 25/SUPREMA, ACABAMENTO ANODIZADO NATURAL, INCLUSIVE PERFIS, VIDRO 6MM E INSTALAÇÃO, EXCLUSIVE FERRAGENS PARA JANELA DE ALUMÍNIO DE CORRER</t>
  </si>
  <si>
    <t xml:space="preserve">   </t>
  </si>
  <si>
    <t>_036548</t>
  </si>
  <si>
    <t>SBC</t>
  </si>
  <si>
    <t>IP-012</t>
  </si>
  <si>
    <t>VARIAÇÂO INCC-DI FGV</t>
  </si>
  <si>
    <t>mês</t>
  </si>
  <si>
    <t>indice</t>
  </si>
  <si>
    <t>mensal</t>
  </si>
  <si>
    <t>acumulado</t>
  </si>
  <si>
    <t>12233 / 8261</t>
  </si>
  <si>
    <t>7996 / 8285</t>
  </si>
  <si>
    <t>OBRA:</t>
  </si>
  <si>
    <t>ENDEREÇO:</t>
  </si>
  <si>
    <t>COMPOSIÇÕES DE CUSTO PRÓPRIAS</t>
  </si>
  <si>
    <r>
      <t>SETOP - 04</t>
    </r>
    <r>
      <rPr>
        <b/>
        <sz val="9"/>
        <rFont val="Arial"/>
        <family val="2"/>
      </rPr>
      <t>/2025</t>
    </r>
  </si>
  <si>
    <r>
      <t>ORSE - 04</t>
    </r>
    <r>
      <rPr>
        <b/>
        <sz val="9"/>
        <rFont val="Arial"/>
        <family val="2"/>
      </rPr>
      <t>/2025</t>
    </r>
  </si>
  <si>
    <r>
      <t>SUDECAP - 04</t>
    </r>
    <r>
      <rPr>
        <b/>
        <sz val="9"/>
        <rFont val="Arial"/>
        <family val="2"/>
      </rPr>
      <t>/2025</t>
    </r>
  </si>
  <si>
    <r>
      <t>SINAPI - 0</t>
    </r>
    <r>
      <rPr>
        <b/>
        <sz val="9"/>
        <rFont val="Arial"/>
        <family val="2"/>
      </rPr>
      <t>5/2025</t>
    </r>
  </si>
  <si>
    <t>SBC -01/25</t>
  </si>
  <si>
    <t>BANCOS:</t>
  </si>
  <si>
    <t>ENCARGOS SOCIAIS:</t>
  </si>
  <si>
    <t>DATA:</t>
  </si>
</sst>
</file>

<file path=xl/styles.xml><?xml version="1.0" encoding="utf-8"?>
<styleSheet xmlns="http://schemas.openxmlformats.org/spreadsheetml/2006/main">
  <numFmts count="5">
    <numFmt numFmtId="164" formatCode="#,##0.0000"/>
    <numFmt numFmtId="165" formatCode="#,##0.0000000"/>
    <numFmt numFmtId="167" formatCode="mmmm/yyyy"/>
    <numFmt numFmtId="168" formatCode="#,##0.000"/>
    <numFmt numFmtId="170" formatCode="0.000000"/>
  </numFmts>
  <fonts count="18">
    <font>
      <sz val="11"/>
      <name val="Arial"/>
      <family val="1"/>
    </font>
    <font>
      <b/>
      <sz val="11"/>
      <name val="Arial"/>
      <family val="1"/>
    </font>
    <font>
      <sz val="10"/>
      <name val="Arial"/>
      <family val="1"/>
    </font>
    <font>
      <b/>
      <sz val="10"/>
      <name val="Arial"/>
      <family val="1"/>
    </font>
    <font>
      <b/>
      <sz val="12"/>
      <name val="Arial"/>
      <family val="1"/>
    </font>
    <font>
      <b/>
      <sz val="9"/>
      <name val="Arial"/>
      <family val="2"/>
    </font>
    <font>
      <b/>
      <sz val="11"/>
      <name val="Calibri"/>
      <family val="2"/>
    </font>
    <font>
      <b/>
      <sz val="11"/>
      <name val="Arial"/>
      <family val="2"/>
    </font>
    <font>
      <sz val="12"/>
      <name val="Arial"/>
      <family val="1"/>
    </font>
    <font>
      <b/>
      <sz val="16"/>
      <name val="Arial"/>
      <family val="1"/>
    </font>
    <font>
      <sz val="9"/>
      <name val="Arial"/>
      <family val="1"/>
    </font>
    <font>
      <sz val="8"/>
      <name val="Arial"/>
      <family val="1"/>
    </font>
    <font>
      <sz val="10"/>
      <color rgb="FF000000"/>
      <name val="Arial"/>
      <family val="1"/>
    </font>
    <font>
      <sz val="10"/>
      <color rgb="FFFF0000"/>
      <name val="Arial"/>
      <family val="1"/>
    </font>
    <font>
      <b/>
      <sz val="10"/>
      <color rgb="FF000000"/>
      <name val="Arial"/>
      <family val="2"/>
    </font>
    <font>
      <b/>
      <sz val="10"/>
      <color rgb="FF000000"/>
      <name val="Arial"/>
      <family val="1"/>
    </font>
    <font>
      <b/>
      <sz val="9"/>
      <color rgb="FF000000"/>
      <name val="Arial"/>
      <family val="2"/>
    </font>
    <font>
      <sz val="8"/>
      <color rgb="FF000000"/>
      <name val="Arial"/>
      <family val="1"/>
    </font>
  </fonts>
  <fills count="8">
    <fill>
      <patternFill patternType="none"/>
    </fill>
    <fill>
      <patternFill patternType="gray125"/>
    </fill>
    <fill>
      <patternFill patternType="solid">
        <fgColor rgb="FFDFF0D8"/>
      </patternFill>
    </fill>
    <fill>
      <patternFill patternType="solid">
        <fgColor rgb="FFFFFFFF"/>
      </patternFill>
    </fill>
    <fill>
      <patternFill patternType="solid">
        <fgColor rgb="FFD6D6D6"/>
      </patternFill>
    </fill>
    <fill>
      <patternFill patternType="solid">
        <fgColor rgb="FFDDEBF7"/>
        <bgColor indexed="64"/>
      </patternFill>
    </fill>
    <fill>
      <patternFill patternType="solid">
        <fgColor rgb="FFFFFFFF"/>
        <bgColor indexed="64"/>
      </patternFill>
    </fill>
    <fill>
      <patternFill patternType="solid">
        <fgColor rgb="FFFFFFFF"/>
        <bgColor rgb="FF000000"/>
      </patternFill>
    </fill>
  </fills>
  <borders count="4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ck">
        <color indexed="64"/>
      </top>
      <bottom/>
      <diagonal/>
    </border>
    <border>
      <left style="thin">
        <color rgb="FFD0CECE"/>
      </left>
      <right style="thin">
        <color rgb="FFD0CECE"/>
      </right>
      <top style="thin">
        <color rgb="FFD0CECE"/>
      </top>
      <bottom style="thin">
        <color rgb="FFD0CECE"/>
      </bottom>
      <diagonal/>
    </border>
    <border>
      <left/>
      <right/>
      <top style="thick">
        <color rgb="FF000000"/>
      </top>
      <bottom/>
      <diagonal/>
    </border>
    <border>
      <left style="thin">
        <color rgb="FFCCCCCC"/>
      </left>
      <right style="thin">
        <color rgb="FFCCCCCC"/>
      </right>
      <top style="thin">
        <color rgb="FFCCCCCC"/>
      </top>
      <bottom style="thin">
        <color rgb="FFCCCCCC"/>
      </bottom>
      <diagonal/>
    </border>
    <border>
      <left/>
      <right/>
      <top/>
      <bottom style="thin">
        <color rgb="FF000000"/>
      </bottom>
      <diagonal/>
    </border>
    <border>
      <left style="thin">
        <color rgb="FFD0CECE"/>
      </left>
      <right style="thin">
        <color rgb="FFD0CECE"/>
      </right>
      <top style="thin">
        <color rgb="FFD0CECE"/>
      </top>
      <bottom/>
      <diagonal/>
    </border>
    <border>
      <left/>
      <right/>
      <top style="thin">
        <color theme="0" tint="-0.34998626667073579"/>
      </top>
      <bottom/>
      <diagonal/>
    </border>
    <border>
      <left style="thin">
        <color rgb="FFD0CECE"/>
      </left>
      <right/>
      <top style="thin">
        <color rgb="FFD0CECE"/>
      </top>
      <bottom/>
      <diagonal/>
    </border>
    <border>
      <left/>
      <right/>
      <top style="thin">
        <color rgb="FFD0CECE"/>
      </top>
      <bottom/>
      <diagonal/>
    </border>
    <border>
      <left/>
      <right style="thin">
        <color rgb="FFD0CECE"/>
      </right>
      <top style="thin">
        <color rgb="FFD0CECE"/>
      </top>
      <bottom/>
      <diagonal/>
    </border>
    <border>
      <left style="thin">
        <color rgb="FFD0CECE"/>
      </left>
      <right/>
      <top/>
      <bottom/>
      <diagonal/>
    </border>
    <border>
      <left/>
      <right style="thin">
        <color rgb="FFD0CECE"/>
      </right>
      <top/>
      <bottom/>
      <diagonal/>
    </border>
    <border>
      <left style="thin">
        <color rgb="FFD0CECE"/>
      </left>
      <right/>
      <top/>
      <bottom style="thin">
        <color rgb="FFCCCCCC"/>
      </bottom>
      <diagonal/>
    </border>
    <border>
      <left/>
      <right/>
      <top/>
      <bottom style="thin">
        <color rgb="FFCCCCCC"/>
      </bottom>
      <diagonal/>
    </border>
    <border>
      <left/>
      <right style="thin">
        <color rgb="FFD0CECE"/>
      </right>
      <top/>
      <bottom style="thin">
        <color rgb="FFCCCCCC"/>
      </bottom>
      <diagonal/>
    </border>
    <border>
      <left style="thin">
        <color rgb="FFD0CECE"/>
      </left>
      <right/>
      <top style="thin">
        <color rgb="FFD0CECE"/>
      </top>
      <bottom style="thin">
        <color rgb="FFD0CECE"/>
      </bottom>
      <diagonal/>
    </border>
    <border>
      <left/>
      <right/>
      <top style="thin">
        <color rgb="FFD0CECE"/>
      </top>
      <bottom style="thin">
        <color rgb="FFD0CECE"/>
      </bottom>
      <diagonal/>
    </border>
    <border>
      <left/>
      <right style="thin">
        <color rgb="FFD0CECE"/>
      </right>
      <top style="thin">
        <color rgb="FFD0CECE"/>
      </top>
      <bottom style="thin">
        <color rgb="FFD0CECE"/>
      </bottom>
      <diagonal/>
    </border>
    <border>
      <left style="thin">
        <color rgb="FFD0CECE"/>
      </left>
      <right style="thin">
        <color rgb="FFD0CECE"/>
      </right>
      <top/>
      <bottom/>
      <diagonal/>
    </border>
    <border>
      <left style="thin">
        <color rgb="FFD0CECE"/>
      </left>
      <right style="thin">
        <color rgb="FFD0CECE"/>
      </right>
      <top/>
      <bottom style="thin">
        <color rgb="FFD0CECE"/>
      </bottom>
      <diagonal/>
    </border>
    <border>
      <left style="thin">
        <color rgb="FFD0CECE"/>
      </left>
      <right style="thin">
        <color rgb="FFD0CECE"/>
      </right>
      <top/>
      <bottom style="thin">
        <color rgb="FFCCCCCC"/>
      </bottom>
      <diagonal/>
    </border>
    <border>
      <left style="thin">
        <color rgb="FFD0CECE"/>
      </left>
      <right/>
      <top/>
      <bottom style="thin">
        <color rgb="FFD0CECE"/>
      </bottom>
      <diagonal/>
    </border>
    <border>
      <left/>
      <right style="thin">
        <color rgb="FFD0CECE"/>
      </right>
      <top/>
      <bottom style="thin">
        <color rgb="FFD0CECE"/>
      </bottom>
      <diagonal/>
    </border>
    <border>
      <left style="thin">
        <color rgb="FFCCCCCC"/>
      </left>
      <right/>
      <top style="thin">
        <color rgb="FFCCCCCC"/>
      </top>
      <bottom style="thin">
        <color rgb="FFCCCCCC"/>
      </bottom>
      <diagonal/>
    </border>
    <border>
      <left/>
      <right/>
      <top style="thin">
        <color rgb="FFCCCCCC"/>
      </top>
      <bottom style="thin">
        <color rgb="FFCCCCCC"/>
      </bottom>
      <diagonal/>
    </border>
    <border>
      <left/>
      <right style="thin">
        <color rgb="FFCCCCCC"/>
      </right>
      <top style="thin">
        <color rgb="FFCCCCCC"/>
      </top>
      <bottom style="thin">
        <color rgb="FFCCCCCC"/>
      </bottom>
      <diagonal/>
    </border>
    <border>
      <left/>
      <right/>
      <top/>
      <bottom style="thin">
        <color theme="0" tint="-0.34998626667073579"/>
      </bottom>
      <diagonal/>
    </border>
  </borders>
  <cellStyleXfs count="1">
    <xf numFmtId="0" fontId="0" fillId="0" borderId="0"/>
  </cellStyleXfs>
  <cellXfs count="164">
    <xf numFmtId="0" fontId="0" fillId="0" borderId="0" xfId="0"/>
    <xf numFmtId="0" fontId="1" fillId="0" borderId="14" xfId="0" applyFont="1" applyBorder="1"/>
    <xf numFmtId="0" fontId="12" fillId="2" borderId="15" xfId="0" applyFont="1" applyFill="1" applyBorder="1" applyAlignment="1">
      <alignment horizontal="left" vertical="top" wrapText="1"/>
    </xf>
    <xf numFmtId="0" fontId="1" fillId="3" borderId="16" xfId="0" applyFont="1" applyFill="1" applyBorder="1" applyAlignment="1">
      <alignment horizontal="left" vertical="top" wrapText="1"/>
    </xf>
    <xf numFmtId="0" fontId="1" fillId="3" borderId="16" xfId="0" applyFont="1" applyFill="1" applyBorder="1" applyAlignment="1">
      <alignment horizontal="right" vertical="top" wrapText="1"/>
    </xf>
    <xf numFmtId="0" fontId="1" fillId="3" borderId="16" xfId="0" applyFont="1" applyFill="1" applyBorder="1" applyAlignment="1">
      <alignment horizontal="center" vertical="top" wrapText="1"/>
    </xf>
    <xf numFmtId="0" fontId="2" fillId="4" borderId="16" xfId="0" applyFont="1" applyFill="1" applyBorder="1" applyAlignment="1">
      <alignment horizontal="left" vertical="top" wrapText="1"/>
    </xf>
    <xf numFmtId="0" fontId="2" fillId="4" borderId="16" xfId="0" applyFont="1" applyFill="1" applyBorder="1" applyAlignment="1">
      <alignment horizontal="center" vertical="top" wrapText="1"/>
    </xf>
    <xf numFmtId="165" fontId="2" fillId="4" borderId="16" xfId="0" applyNumberFormat="1" applyFont="1" applyFill="1" applyBorder="1" applyAlignment="1">
      <alignment horizontal="right" vertical="top" wrapText="1"/>
    </xf>
    <xf numFmtId="0" fontId="2" fillId="3" borderId="0" xfId="0" applyFont="1" applyFill="1" applyAlignment="1">
      <alignment horizontal="right" vertical="top" wrapText="1"/>
    </xf>
    <xf numFmtId="4" fontId="2" fillId="3" borderId="0" xfId="0" applyNumberFormat="1" applyFont="1" applyFill="1" applyAlignment="1">
      <alignment horizontal="right" vertical="top" wrapText="1"/>
    </xf>
    <xf numFmtId="0" fontId="3" fillId="3" borderId="0" xfId="0" applyFont="1" applyFill="1" applyAlignment="1">
      <alignment horizontal="right" vertical="top" wrapText="1"/>
    </xf>
    <xf numFmtId="164" fontId="3" fillId="3" borderId="0" xfId="0" applyNumberFormat="1" applyFont="1" applyFill="1" applyAlignment="1">
      <alignment horizontal="right" vertical="top" wrapText="1"/>
    </xf>
    <xf numFmtId="0" fontId="2" fillId="3" borderId="0" xfId="0" applyFont="1" applyFill="1" applyAlignment="1">
      <alignment horizontal="center" vertical="top" wrapText="1"/>
    </xf>
    <xf numFmtId="0" fontId="2" fillId="3" borderId="0" xfId="0" applyFont="1" applyFill="1" applyAlignment="1">
      <alignment horizontal="left" vertical="top" wrapText="1"/>
    </xf>
    <xf numFmtId="0" fontId="3" fillId="3" borderId="0" xfId="0" applyFont="1" applyFill="1" applyAlignment="1">
      <alignment horizontal="center" vertical="top" wrapText="1"/>
    </xf>
    <xf numFmtId="0" fontId="12" fillId="5" borderId="16" xfId="0" applyFont="1" applyFill="1" applyBorder="1" applyAlignment="1">
      <alignment horizontal="left" vertical="top" wrapText="1"/>
    </xf>
    <xf numFmtId="0" fontId="12" fillId="5" borderId="16" xfId="0" applyFont="1" applyFill="1" applyBorder="1" applyAlignment="1">
      <alignment horizontal="center" vertical="top" wrapText="1"/>
    </xf>
    <xf numFmtId="165" fontId="12" fillId="5" borderId="16" xfId="0" applyNumberFormat="1" applyFont="1" applyFill="1" applyBorder="1" applyAlignment="1">
      <alignment horizontal="right" vertical="top" wrapText="1"/>
    </xf>
    <xf numFmtId="4" fontId="12" fillId="5" borderId="16" xfId="0" applyNumberFormat="1" applyFont="1" applyFill="1" applyBorder="1" applyAlignment="1">
      <alignment horizontal="right" vertical="top" wrapText="1"/>
    </xf>
    <xf numFmtId="0" fontId="2" fillId="6" borderId="16" xfId="0" applyFont="1" applyFill="1" applyBorder="1" applyAlignment="1">
      <alignment horizontal="left" vertical="top" wrapText="1"/>
    </xf>
    <xf numFmtId="0" fontId="2" fillId="6" borderId="16" xfId="0" applyFont="1" applyFill="1" applyBorder="1" applyAlignment="1">
      <alignment horizontal="center" vertical="top" wrapText="1"/>
    </xf>
    <xf numFmtId="165" fontId="2" fillId="6" borderId="16" xfId="0" applyNumberFormat="1" applyFont="1" applyFill="1" applyBorder="1" applyAlignment="1">
      <alignment horizontal="right" vertical="top" wrapText="1"/>
    </xf>
    <xf numFmtId="0" fontId="0" fillId="6" borderId="0" xfId="0" applyFill="1"/>
    <xf numFmtId="0" fontId="2" fillId="0" borderId="16" xfId="0" applyFont="1" applyBorder="1" applyAlignment="1">
      <alignment horizontal="left" vertical="top" wrapText="1"/>
    </xf>
    <xf numFmtId="0" fontId="2" fillId="0" borderId="16" xfId="0" applyFont="1" applyBorder="1" applyAlignment="1">
      <alignment horizontal="center" vertical="top" wrapText="1"/>
    </xf>
    <xf numFmtId="165" fontId="2" fillId="0" borderId="16" xfId="0" applyNumberFormat="1" applyFont="1" applyBorder="1" applyAlignment="1">
      <alignment horizontal="right" vertical="top" wrapText="1"/>
    </xf>
    <xf numFmtId="4" fontId="2" fillId="0" borderId="16" xfId="0" applyNumberFormat="1" applyFont="1" applyBorder="1" applyAlignment="1">
      <alignment horizontal="right" vertical="top" wrapText="1"/>
    </xf>
    <xf numFmtId="0" fontId="2" fillId="0" borderId="0" xfId="0" applyFont="1" applyAlignment="1">
      <alignment horizontal="left" vertical="top" wrapText="1"/>
    </xf>
    <xf numFmtId="0" fontId="2" fillId="0" borderId="0" xfId="0" applyFont="1" applyAlignment="1">
      <alignment horizontal="right" vertical="top" wrapText="1"/>
    </xf>
    <xf numFmtId="0" fontId="2" fillId="0" borderId="0" xfId="0" applyFont="1" applyAlignment="1">
      <alignment horizontal="center" vertical="top" wrapText="1"/>
    </xf>
    <xf numFmtId="165" fontId="2" fillId="0" borderId="0" xfId="0" applyNumberFormat="1" applyFont="1" applyAlignment="1">
      <alignment horizontal="right" vertical="top" wrapText="1"/>
    </xf>
    <xf numFmtId="4" fontId="2" fillId="0" borderId="0" xfId="0" applyNumberFormat="1" applyFont="1" applyAlignment="1">
      <alignment horizontal="right" vertical="top" wrapText="1"/>
    </xf>
    <xf numFmtId="0" fontId="2" fillId="4" borderId="16" xfId="0" applyFont="1" applyFill="1" applyBorder="1" applyAlignment="1">
      <alignment horizontal="left" vertical="top" wrapText="1"/>
    </xf>
    <xf numFmtId="0" fontId="3" fillId="3" borderId="17" xfId="0" applyFont="1" applyFill="1" applyBorder="1" applyAlignment="1">
      <alignment horizontal="center" vertical="top" wrapText="1"/>
    </xf>
    <xf numFmtId="4" fontId="3" fillId="3" borderId="17" xfId="0" applyNumberFormat="1" applyFont="1" applyFill="1" applyBorder="1" applyAlignment="1">
      <alignment horizontal="center" vertical="top" wrapText="1"/>
    </xf>
    <xf numFmtId="4" fontId="0" fillId="0" borderId="0" xfId="0" applyNumberFormat="1"/>
    <xf numFmtId="0" fontId="2" fillId="0" borderId="16" xfId="0" applyFont="1" applyBorder="1" applyAlignment="1">
      <alignment horizontal="left" vertical="top" wrapText="1"/>
    </xf>
    <xf numFmtId="0" fontId="2" fillId="4" borderId="16" xfId="0" applyFont="1" applyFill="1" applyBorder="1" applyAlignment="1">
      <alignment horizontal="left" vertical="top" wrapText="1"/>
    </xf>
    <xf numFmtId="0" fontId="2" fillId="6" borderId="16" xfId="0" applyFont="1" applyFill="1" applyBorder="1" applyAlignment="1">
      <alignment horizontal="left" vertical="top" wrapText="1"/>
    </xf>
    <xf numFmtId="0" fontId="2" fillId="0" borderId="16" xfId="0" applyFont="1" applyBorder="1" applyAlignment="1">
      <alignment horizontal="left" vertical="top" wrapText="1"/>
    </xf>
    <xf numFmtId="0" fontId="13" fillId="3" borderId="0" xfId="0" applyFont="1" applyFill="1" applyAlignment="1">
      <alignment horizontal="right" vertical="top" wrapText="1"/>
    </xf>
    <xf numFmtId="2" fontId="2" fillId="6" borderId="16" xfId="0" applyNumberFormat="1" applyFont="1" applyFill="1" applyBorder="1" applyAlignment="1">
      <alignment horizontal="center" vertical="top" wrapText="1"/>
    </xf>
    <xf numFmtId="2" fontId="2" fillId="4" borderId="16" xfId="0" applyNumberFormat="1" applyFont="1" applyFill="1" applyBorder="1" applyAlignment="1">
      <alignment horizontal="center" vertical="top" wrapText="1"/>
    </xf>
    <xf numFmtId="4" fontId="2" fillId="6" borderId="16" xfId="0" applyNumberFormat="1" applyFont="1" applyFill="1" applyBorder="1" applyAlignment="1">
      <alignment horizontal="center" vertical="top" wrapText="1"/>
    </xf>
    <xf numFmtId="2" fontId="2" fillId="0" borderId="16" xfId="0" applyNumberFormat="1" applyFont="1" applyBorder="1" applyAlignment="1">
      <alignment horizontal="center" vertical="top" wrapText="1"/>
    </xf>
    <xf numFmtId="4" fontId="2" fillId="0" borderId="16" xfId="0" applyNumberFormat="1" applyFont="1" applyBorder="1" applyAlignment="1">
      <alignment horizontal="center" vertical="top" wrapText="1"/>
    </xf>
    <xf numFmtId="2" fontId="2" fillId="3" borderId="0" xfId="0" applyNumberFormat="1" applyFont="1" applyFill="1" applyAlignment="1">
      <alignment horizontal="center" vertical="top" wrapText="1"/>
    </xf>
    <xf numFmtId="4" fontId="2" fillId="4" borderId="16" xfId="0" applyNumberFormat="1" applyFont="1" applyFill="1" applyBorder="1" applyAlignment="1">
      <alignment horizontal="center" vertical="top" wrapText="1"/>
    </xf>
    <xf numFmtId="4" fontId="12" fillId="5" borderId="16" xfId="0" applyNumberFormat="1" applyFont="1" applyFill="1" applyBorder="1" applyAlignment="1">
      <alignment horizontal="center" vertical="top" wrapText="1"/>
    </xf>
    <xf numFmtId="4" fontId="2" fillId="0" borderId="16" xfId="0" applyNumberFormat="1" applyFont="1" applyFill="1" applyBorder="1" applyAlignment="1">
      <alignment horizontal="center" vertical="top" wrapText="1"/>
    </xf>
    <xf numFmtId="4" fontId="14" fillId="5" borderId="16" xfId="0" applyNumberFormat="1" applyFont="1" applyFill="1" applyBorder="1" applyAlignment="1">
      <alignment horizontal="center" vertical="center" wrapText="1"/>
    </xf>
    <xf numFmtId="0" fontId="2" fillId="0" borderId="16" xfId="0" applyFont="1" applyBorder="1" applyAlignment="1">
      <alignment horizontal="left" vertical="top" wrapText="1"/>
    </xf>
    <xf numFmtId="0" fontId="2" fillId="0" borderId="0" xfId="0" applyFont="1" applyAlignment="1">
      <alignment vertical="top"/>
    </xf>
    <xf numFmtId="2" fontId="2" fillId="0" borderId="0" xfId="0" applyNumberFormat="1" applyFont="1" applyAlignment="1">
      <alignment horizontal="center" vertical="top"/>
    </xf>
    <xf numFmtId="0" fontId="2" fillId="4" borderId="16" xfId="0" applyFont="1" applyFill="1" applyBorder="1" applyAlignment="1">
      <alignment horizontal="left" vertical="top" wrapText="1"/>
    </xf>
    <xf numFmtId="0" fontId="2" fillId="0" borderId="16" xfId="0" applyFont="1" applyBorder="1" applyAlignment="1">
      <alignment horizontal="left" vertical="top" wrapText="1"/>
    </xf>
    <xf numFmtId="0" fontId="7" fillId="0" borderId="18" xfId="0" applyFont="1" applyBorder="1" applyAlignment="1">
      <alignment vertical="center"/>
    </xf>
    <xf numFmtId="0" fontId="2" fillId="0" borderId="16" xfId="0" applyFont="1" applyBorder="1" applyAlignment="1">
      <alignment horizontal="left" vertical="top" wrapText="1"/>
    </xf>
    <xf numFmtId="0" fontId="12" fillId="5" borderId="16" xfId="0" applyFont="1" applyFill="1" applyBorder="1" applyAlignment="1">
      <alignment horizontal="left" vertical="top" wrapText="1"/>
    </xf>
    <xf numFmtId="0" fontId="12" fillId="5" borderId="16" xfId="0" applyFont="1" applyFill="1" applyBorder="1" applyAlignment="1">
      <alignment horizontal="left" vertical="top" wrapText="1"/>
    </xf>
    <xf numFmtId="4" fontId="3" fillId="5" borderId="16" xfId="0" applyNumberFormat="1" applyFont="1" applyFill="1" applyBorder="1" applyAlignment="1">
      <alignment horizontal="center" vertical="center" wrapText="1"/>
    </xf>
    <xf numFmtId="0" fontId="2" fillId="6" borderId="16" xfId="0" applyFont="1" applyFill="1" applyBorder="1" applyAlignment="1">
      <alignment horizontal="left" vertical="top" wrapText="1"/>
    </xf>
    <xf numFmtId="4" fontId="2" fillId="5" borderId="16" xfId="0" applyNumberFormat="1" applyFont="1" applyFill="1" applyBorder="1" applyAlignment="1">
      <alignment horizontal="center" vertical="top" wrapText="1"/>
    </xf>
    <xf numFmtId="0" fontId="2" fillId="0" borderId="16" xfId="0" applyFont="1" applyBorder="1" applyAlignment="1">
      <alignment horizontal="left" vertical="top" wrapText="1"/>
    </xf>
    <xf numFmtId="0" fontId="7" fillId="0" borderId="0" xfId="0" applyFont="1" applyFill="1" applyBorder="1" applyAlignment="1">
      <alignment horizontal="center" vertical="center"/>
    </xf>
    <xf numFmtId="0" fontId="7" fillId="0" borderId="19" xfId="0" applyFont="1" applyBorder="1" applyAlignment="1">
      <alignment horizontal="center" vertical="center"/>
    </xf>
    <xf numFmtId="167" fontId="0" fillId="0" borderId="1" xfId="0" applyNumberFormat="1" applyBorder="1"/>
    <xf numFmtId="168" fontId="0" fillId="0" borderId="2" xfId="0" applyNumberFormat="1" applyBorder="1" applyAlignment="1">
      <alignment horizontal="center"/>
    </xf>
    <xf numFmtId="0" fontId="0" fillId="0" borderId="3" xfId="0" applyBorder="1"/>
    <xf numFmtId="167" fontId="0" fillId="0" borderId="4" xfId="0" applyNumberFormat="1" applyBorder="1"/>
    <xf numFmtId="168" fontId="0" fillId="0" borderId="5" xfId="0" applyNumberFormat="1" applyBorder="1" applyAlignment="1">
      <alignment horizontal="center"/>
    </xf>
    <xf numFmtId="0" fontId="0" fillId="0" borderId="6" xfId="0" applyBorder="1"/>
    <xf numFmtId="2" fontId="0" fillId="0" borderId="6" xfId="0" applyNumberFormat="1" applyBorder="1"/>
    <xf numFmtId="0" fontId="0" fillId="6" borderId="6" xfId="0" applyFill="1" applyBorder="1"/>
    <xf numFmtId="0" fontId="0" fillId="6" borderId="7" xfId="0" applyFill="1" applyBorder="1"/>
    <xf numFmtId="167" fontId="0" fillId="0" borderId="8" xfId="0" applyNumberFormat="1" applyBorder="1"/>
    <xf numFmtId="168" fontId="0" fillId="0" borderId="9" xfId="0" applyNumberFormat="1" applyBorder="1" applyAlignment="1">
      <alignment horizontal="center"/>
    </xf>
    <xf numFmtId="0" fontId="0" fillId="0" borderId="10" xfId="0" applyBorder="1"/>
    <xf numFmtId="0" fontId="0" fillId="6" borderId="10" xfId="0" applyFill="1" applyBorder="1"/>
    <xf numFmtId="0" fontId="0" fillId="6" borderId="3" xfId="0" applyFill="1" applyBorder="1"/>
    <xf numFmtId="17" fontId="0" fillId="6" borderId="11" xfId="0" applyNumberFormat="1" applyFill="1" applyBorder="1"/>
    <xf numFmtId="0" fontId="0" fillId="6" borderId="12" xfId="0" applyFill="1" applyBorder="1"/>
    <xf numFmtId="170" fontId="0" fillId="0" borderId="0" xfId="0" applyNumberFormat="1"/>
    <xf numFmtId="2" fontId="0" fillId="6" borderId="6" xfId="0" applyNumberFormat="1" applyFill="1" applyBorder="1"/>
    <xf numFmtId="10" fontId="0" fillId="0" borderId="0" xfId="0" applyNumberFormat="1"/>
    <xf numFmtId="0" fontId="2" fillId="3" borderId="0" xfId="0" applyFont="1" applyFill="1" applyAlignment="1">
      <alignment horizontal="center" vertical="top" wrapText="1"/>
    </xf>
    <xf numFmtId="0" fontId="2" fillId="3" borderId="13" xfId="0" applyFont="1" applyFill="1" applyBorder="1" applyAlignment="1">
      <alignment horizontal="right" vertical="top" wrapText="1"/>
    </xf>
    <xf numFmtId="4" fontId="2" fillId="3" borderId="13" xfId="0" applyNumberFormat="1" applyFont="1" applyFill="1" applyBorder="1" applyAlignment="1">
      <alignment horizontal="right" vertical="top" wrapText="1"/>
    </xf>
    <xf numFmtId="0" fontId="1" fillId="0" borderId="14" xfId="0" applyFont="1" applyBorder="1" applyAlignment="1">
      <alignment vertical="center"/>
    </xf>
    <xf numFmtId="0" fontId="7" fillId="7" borderId="14" xfId="0" applyFont="1" applyFill="1" applyBorder="1" applyAlignment="1">
      <alignment horizontal="left" vertical="center"/>
    </xf>
    <xf numFmtId="0" fontId="15" fillId="5" borderId="16" xfId="0" applyFont="1" applyFill="1" applyBorder="1" applyAlignment="1">
      <alignment horizontal="center" vertical="top" wrapText="1"/>
    </xf>
    <xf numFmtId="0" fontId="2" fillId="5" borderId="16" xfId="0" applyFont="1" applyFill="1" applyBorder="1" applyAlignment="1">
      <alignment horizontal="center" vertical="top" wrapText="1"/>
    </xf>
    <xf numFmtId="165" fontId="11" fillId="4" borderId="16" xfId="0" applyNumberFormat="1" applyFont="1" applyFill="1" applyBorder="1" applyAlignment="1">
      <alignment horizontal="center" vertical="top" wrapText="1"/>
    </xf>
    <xf numFmtId="0" fontId="11" fillId="4" borderId="16" xfId="0" applyFont="1" applyFill="1" applyBorder="1" applyAlignment="1">
      <alignment horizontal="center" vertical="top" wrapText="1"/>
    </xf>
    <xf numFmtId="4" fontId="2" fillId="3" borderId="0" xfId="0" applyNumberFormat="1" applyFont="1" applyFill="1" applyAlignment="1">
      <alignment horizontal="center" vertical="top" wrapText="1"/>
    </xf>
    <xf numFmtId="0" fontId="2" fillId="4" borderId="16" xfId="0" applyFont="1" applyFill="1" applyBorder="1" applyAlignment="1">
      <alignment horizontal="center" vertical="top" wrapText="1"/>
    </xf>
    <xf numFmtId="0" fontId="2" fillId="6" borderId="16" xfId="0" applyFont="1" applyFill="1" applyBorder="1" applyAlignment="1">
      <alignment horizontal="center" vertical="top" wrapText="1"/>
    </xf>
    <xf numFmtId="0" fontId="10" fillId="4" borderId="16" xfId="0" applyFont="1" applyFill="1" applyBorder="1" applyAlignment="1">
      <alignment horizontal="center" vertical="top" wrapText="1"/>
    </xf>
    <xf numFmtId="0" fontId="2" fillId="3" borderId="0" xfId="0" applyFont="1" applyFill="1" applyAlignment="1">
      <alignment horizontal="right" vertical="top" wrapText="1"/>
    </xf>
    <xf numFmtId="0" fontId="1" fillId="3" borderId="16" xfId="0" applyFont="1" applyFill="1" applyBorder="1" applyAlignment="1">
      <alignment horizontal="left" vertical="top" wrapText="1"/>
    </xf>
    <xf numFmtId="0" fontId="12" fillId="5" borderId="16" xfId="0" applyFont="1" applyFill="1" applyBorder="1" applyAlignment="1">
      <alignment horizontal="center" vertical="top" wrapText="1"/>
    </xf>
    <xf numFmtId="0" fontId="2" fillId="3" borderId="0" xfId="0" applyFont="1" applyFill="1" applyAlignment="1">
      <alignment horizontal="center" vertical="top" wrapText="1"/>
    </xf>
    <xf numFmtId="0" fontId="0" fillId="0" borderId="0" xfId="0" applyAlignment="1"/>
    <xf numFmtId="0" fontId="1" fillId="7" borderId="36" xfId="0" applyFont="1" applyFill="1" applyBorder="1" applyAlignment="1">
      <alignment horizontal="center" vertical="center" wrapText="1"/>
    </xf>
    <xf numFmtId="0" fontId="1" fillId="7" borderId="37" xfId="0" applyFont="1" applyFill="1" applyBorder="1" applyAlignment="1">
      <alignment horizontal="center" vertical="center" wrapText="1"/>
    </xf>
    <xf numFmtId="0" fontId="1" fillId="7" borderId="38" xfId="0" applyFont="1" applyFill="1" applyBorder="1" applyAlignment="1">
      <alignment horizontal="center" vertical="center" wrapText="1"/>
    </xf>
    <xf numFmtId="0" fontId="1" fillId="7" borderId="28" xfId="0" applyFont="1" applyFill="1" applyBorder="1" applyAlignment="1">
      <alignment horizontal="left" vertical="center" wrapText="1"/>
    </xf>
    <xf numFmtId="0" fontId="1" fillId="7" borderId="30" xfId="0" applyFont="1" applyFill="1" applyBorder="1" applyAlignment="1">
      <alignment horizontal="left" vertical="center" wrapText="1"/>
    </xf>
    <xf numFmtId="0" fontId="1" fillId="3" borderId="36" xfId="0" applyFont="1" applyFill="1" applyBorder="1" applyAlignment="1">
      <alignment horizontal="left" vertical="top" wrapText="1"/>
    </xf>
    <xf numFmtId="0" fontId="1" fillId="3" borderId="38" xfId="0" applyFont="1" applyFill="1" applyBorder="1" applyAlignment="1">
      <alignment horizontal="left" vertical="top" wrapText="1"/>
    </xf>
    <xf numFmtId="0" fontId="2" fillId="0" borderId="16" xfId="0" applyFont="1" applyBorder="1" applyAlignment="1">
      <alignment horizontal="center" vertical="top" wrapText="1"/>
    </xf>
    <xf numFmtId="0" fontId="11" fillId="4" borderId="16" xfId="0" applyFont="1" applyFill="1" applyBorder="1" applyAlignment="1">
      <alignment horizontal="center" vertical="top" wrapText="1"/>
    </xf>
    <xf numFmtId="0" fontId="17" fillId="5" borderId="16" xfId="0" applyFont="1" applyFill="1" applyBorder="1" applyAlignment="1">
      <alignment horizontal="center" vertical="top" wrapText="1"/>
    </xf>
    <xf numFmtId="0" fontId="11" fillId="0" borderId="16" xfId="0" applyFont="1" applyBorder="1" applyAlignment="1">
      <alignment horizontal="center" vertical="top" wrapText="1"/>
    </xf>
    <xf numFmtId="0" fontId="3" fillId="3" borderId="0" xfId="0" applyFont="1" applyFill="1" applyAlignment="1">
      <alignment horizontal="right" vertical="top" wrapText="1"/>
    </xf>
    <xf numFmtId="0" fontId="17" fillId="5" borderId="16" xfId="0" applyFont="1" applyFill="1" applyBorder="1" applyAlignment="1">
      <alignment horizontal="left" vertical="top" wrapText="1"/>
    </xf>
    <xf numFmtId="0" fontId="11" fillId="4" borderId="16" xfId="0" applyFont="1" applyFill="1" applyBorder="1" applyAlignment="1">
      <alignment horizontal="left" vertical="top" wrapText="1"/>
    </xf>
    <xf numFmtId="0" fontId="11" fillId="0" borderId="16" xfId="0" applyFont="1" applyBorder="1" applyAlignment="1">
      <alignment horizontal="left" vertical="top" wrapText="1"/>
    </xf>
    <xf numFmtId="0" fontId="4" fillId="3" borderId="26" xfId="0" applyFont="1" applyFill="1" applyBorder="1" applyAlignment="1">
      <alignment horizontal="center" vertical="center" wrapText="1"/>
    </xf>
    <xf numFmtId="0" fontId="8" fillId="0" borderId="26" xfId="0" applyFont="1" applyBorder="1" applyAlignment="1">
      <alignment vertical="center"/>
    </xf>
    <xf numFmtId="0" fontId="2" fillId="3" borderId="13" xfId="0" applyFont="1" applyFill="1" applyBorder="1" applyAlignment="1">
      <alignment horizontal="right" vertical="top" wrapText="1"/>
    </xf>
    <xf numFmtId="0" fontId="16" fillId="7" borderId="23" xfId="0" applyFont="1" applyFill="1" applyBorder="1" applyAlignment="1">
      <alignment horizontal="left" vertical="center" wrapText="1"/>
    </xf>
    <xf numFmtId="0" fontId="16" fillId="7" borderId="0" xfId="0" applyFont="1" applyFill="1" applyAlignment="1">
      <alignment horizontal="left" vertical="center" wrapText="1"/>
    </xf>
    <xf numFmtId="0" fontId="16" fillId="7" borderId="24" xfId="0" applyFont="1" applyFill="1" applyBorder="1" applyAlignment="1">
      <alignment horizontal="left" vertical="center" wrapText="1"/>
    </xf>
    <xf numFmtId="0" fontId="16" fillId="7" borderId="25" xfId="0" applyFont="1" applyFill="1" applyBorder="1" applyAlignment="1">
      <alignment horizontal="left" vertical="center" wrapText="1"/>
    </xf>
    <xf numFmtId="0" fontId="16" fillId="7" borderId="26" xfId="0" applyFont="1" applyFill="1" applyBorder="1" applyAlignment="1">
      <alignment horizontal="left" vertical="center" wrapText="1"/>
    </xf>
    <xf numFmtId="0" fontId="16" fillId="7" borderId="27" xfId="0" applyFont="1" applyFill="1" applyBorder="1" applyAlignment="1">
      <alignment horizontal="left" vertical="center" wrapText="1"/>
    </xf>
    <xf numFmtId="10" fontId="6" fillId="7" borderId="18" xfId="0" applyNumberFormat="1" applyFont="1" applyFill="1" applyBorder="1" applyAlignment="1">
      <alignment horizontal="left" vertical="top" wrapText="1"/>
    </xf>
    <xf numFmtId="0" fontId="6" fillId="7" borderId="31" xfId="0" applyFont="1" applyFill="1" applyBorder="1" applyAlignment="1">
      <alignment horizontal="left" vertical="top" wrapText="1"/>
    </xf>
    <xf numFmtId="0" fontId="6" fillId="7" borderId="33" xfId="0" applyFont="1" applyFill="1" applyBorder="1" applyAlignment="1">
      <alignment horizontal="left" vertical="top" wrapText="1"/>
    </xf>
    <xf numFmtId="14" fontId="1" fillId="7" borderId="28" xfId="0" applyNumberFormat="1" applyFont="1" applyFill="1" applyBorder="1" applyAlignment="1">
      <alignment horizontal="left" vertical="top" wrapText="1"/>
    </xf>
    <xf numFmtId="0" fontId="1" fillId="7" borderId="30" xfId="0" applyFont="1" applyFill="1" applyBorder="1" applyAlignment="1">
      <alignment horizontal="left" vertical="top" wrapText="1"/>
    </xf>
    <xf numFmtId="0" fontId="10" fillId="0" borderId="20"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3" fillId="3" borderId="0" xfId="0" applyFont="1" applyFill="1" applyAlignment="1">
      <alignment horizontal="left" vertical="top" wrapText="1"/>
    </xf>
    <xf numFmtId="4" fontId="3" fillId="3" borderId="0" xfId="0" applyNumberFormat="1" applyFont="1" applyFill="1" applyAlignment="1">
      <alignment horizontal="right" vertical="top"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0" xfId="0" applyFont="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1" fillId="7" borderId="29" xfId="0" applyFont="1" applyFill="1" applyBorder="1" applyAlignment="1">
      <alignment horizontal="left" vertical="center" wrapText="1"/>
    </xf>
    <xf numFmtId="0" fontId="1" fillId="0" borderId="18" xfId="0" applyFont="1" applyBorder="1" applyAlignment="1">
      <alignment vertical="center"/>
    </xf>
    <xf numFmtId="0" fontId="1" fillId="0" borderId="31" xfId="0" applyFont="1" applyBorder="1" applyAlignment="1">
      <alignment vertical="center"/>
    </xf>
    <xf numFmtId="0" fontId="1" fillId="0" borderId="32" xfId="0" applyFont="1" applyBorder="1" applyAlignment="1">
      <alignment vertical="center"/>
    </xf>
    <xf numFmtId="0" fontId="16" fillId="7" borderId="20" xfId="0" applyFont="1" applyFill="1" applyBorder="1" applyAlignment="1">
      <alignment horizontal="left" vertical="center" wrapText="1"/>
    </xf>
    <xf numFmtId="0" fontId="16" fillId="7" borderId="21" xfId="0" applyFont="1" applyFill="1" applyBorder="1" applyAlignment="1">
      <alignment horizontal="left" vertical="center" wrapText="1"/>
    </xf>
    <xf numFmtId="0" fontId="16" fillId="7" borderId="22" xfId="0" applyFont="1" applyFill="1" applyBorder="1" applyAlignment="1">
      <alignment horizontal="left" vertical="center" wrapText="1"/>
    </xf>
    <xf numFmtId="0" fontId="5" fillId="7" borderId="23" xfId="0" applyFont="1" applyFill="1" applyBorder="1" applyAlignment="1">
      <alignment horizontal="left" vertical="center" wrapText="1"/>
    </xf>
    <xf numFmtId="0" fontId="5" fillId="7" borderId="0" xfId="0" applyFont="1" applyFill="1" applyAlignment="1">
      <alignment horizontal="left" vertical="center" wrapText="1"/>
    </xf>
    <xf numFmtId="0" fontId="5" fillId="7" borderId="24" xfId="0" applyFont="1" applyFill="1" applyBorder="1" applyAlignment="1">
      <alignment horizontal="left" vertical="center" wrapText="1"/>
    </xf>
    <xf numFmtId="0" fontId="7" fillId="0" borderId="39" xfId="0" applyFont="1" applyBorder="1" applyAlignment="1">
      <alignment horizontal="center" vertic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647700</xdr:colOff>
      <xdr:row>1</xdr:row>
      <xdr:rowOff>95250</xdr:rowOff>
    </xdr:from>
    <xdr:to>
      <xdr:col>2</xdr:col>
      <xdr:colOff>371475</xdr:colOff>
      <xdr:row>5</xdr:row>
      <xdr:rowOff>9525</xdr:rowOff>
    </xdr:to>
    <xdr:pic>
      <xdr:nvPicPr>
        <xdr:cNvPr id="1087" name="Imagem 36" descr="logo-PMJM-2020.JPG"/>
        <xdr:cNvPicPr>
          <a:picLocks noChangeAspect="1"/>
        </xdr:cNvPicPr>
      </xdr:nvPicPr>
      <xdr:blipFill>
        <a:blip xmlns:r="http://schemas.openxmlformats.org/officeDocument/2006/relationships" r:embed="rId1" cstate="print"/>
        <a:srcRect/>
        <a:stretch>
          <a:fillRect/>
        </a:stretch>
      </xdr:blipFill>
      <xdr:spPr bwMode="auto">
        <a:xfrm>
          <a:off x="647700" y="447675"/>
          <a:ext cx="1657350" cy="6477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J436"/>
  <sheetViews>
    <sheetView showGridLines="0" tabSelected="1" showOutlineSymbols="0" showWhiteSpace="0" view="pageBreakPreview" zoomScale="110" zoomScaleNormal="90" zoomScaleSheetLayoutView="110" workbookViewId="0">
      <selection activeCell="L6" sqref="L6"/>
    </sheetView>
  </sheetViews>
  <sheetFormatPr defaultRowHeight="14.25"/>
  <cols>
    <col min="1" max="1" width="13.375" customWidth="1"/>
    <col min="2" max="2" width="12" bestFit="1" customWidth="1"/>
    <col min="3" max="3" width="12.375" customWidth="1"/>
    <col min="4" max="4" width="69.125" customWidth="1"/>
    <col min="5" max="5" width="5.5" customWidth="1"/>
    <col min="6" max="6" width="2.75" customWidth="1"/>
    <col min="7" max="7" width="6.875" customWidth="1"/>
    <col min="8" max="8" width="9.625" customWidth="1"/>
    <col min="9" max="9" width="12" bestFit="1" customWidth="1"/>
    <col min="10" max="10" width="14" bestFit="1" customWidth="1"/>
  </cols>
  <sheetData>
    <row r="1" spans="1:10" ht="27.75" customHeight="1">
      <c r="A1" s="141"/>
      <c r="B1" s="142"/>
      <c r="C1" s="143"/>
      <c r="D1" s="150" t="s">
        <v>391</v>
      </c>
      <c r="E1" s="151"/>
      <c r="F1" s="151"/>
      <c r="G1" s="151"/>
      <c r="H1" s="151"/>
      <c r="I1" s="151"/>
      <c r="J1" s="152"/>
    </row>
    <row r="2" spans="1:10" ht="15" customHeight="1">
      <c r="A2" s="144"/>
      <c r="B2" s="145"/>
      <c r="C2" s="146"/>
      <c r="D2" s="89" t="s">
        <v>389</v>
      </c>
      <c r="E2" s="107" t="s">
        <v>397</v>
      </c>
      <c r="F2" s="153"/>
      <c r="G2" s="108"/>
      <c r="H2" s="90" t="s">
        <v>0</v>
      </c>
      <c r="I2" s="107" t="s">
        <v>398</v>
      </c>
      <c r="J2" s="108"/>
    </row>
    <row r="3" spans="1:10">
      <c r="A3" s="144"/>
      <c r="B3" s="145"/>
      <c r="C3" s="146"/>
      <c r="D3" s="154" t="s">
        <v>373</v>
      </c>
      <c r="E3" s="157" t="s">
        <v>395</v>
      </c>
      <c r="F3" s="158"/>
      <c r="G3" s="159"/>
      <c r="H3" s="128">
        <v>0.26640000000000003</v>
      </c>
      <c r="I3" s="133" t="s">
        <v>370</v>
      </c>
      <c r="J3" s="134"/>
    </row>
    <row r="4" spans="1:10">
      <c r="A4" s="144"/>
      <c r="B4" s="145"/>
      <c r="C4" s="146"/>
      <c r="D4" s="155"/>
      <c r="E4" s="160" t="s">
        <v>396</v>
      </c>
      <c r="F4" s="161"/>
      <c r="G4" s="162"/>
      <c r="H4" s="129"/>
      <c r="I4" s="135"/>
      <c r="J4" s="136"/>
    </row>
    <row r="5" spans="1:10">
      <c r="A5" s="144"/>
      <c r="B5" s="145"/>
      <c r="C5" s="146"/>
      <c r="D5" s="156"/>
      <c r="E5" s="122" t="s">
        <v>393</v>
      </c>
      <c r="F5" s="123"/>
      <c r="G5" s="124"/>
      <c r="H5" s="129"/>
      <c r="I5" s="137"/>
      <c r="J5" s="138"/>
    </row>
    <row r="6" spans="1:10" ht="19.5" customHeight="1">
      <c r="A6" s="144"/>
      <c r="B6" s="145"/>
      <c r="C6" s="146"/>
      <c r="D6" s="1" t="s">
        <v>390</v>
      </c>
      <c r="E6" s="122" t="s">
        <v>392</v>
      </c>
      <c r="F6" s="123"/>
      <c r="G6" s="124"/>
      <c r="H6" s="129"/>
      <c r="I6" s="107" t="s">
        <v>399</v>
      </c>
      <c r="J6" s="108"/>
    </row>
    <row r="7" spans="1:10" ht="15">
      <c r="A7" s="147"/>
      <c r="B7" s="148"/>
      <c r="C7" s="149"/>
      <c r="D7" s="57" t="s">
        <v>371</v>
      </c>
      <c r="E7" s="125" t="s">
        <v>394</v>
      </c>
      <c r="F7" s="126"/>
      <c r="G7" s="127"/>
      <c r="H7" s="130"/>
      <c r="I7" s="131">
        <v>45944</v>
      </c>
      <c r="J7" s="132"/>
    </row>
    <row r="8" spans="1:10" ht="15.75" customHeight="1">
      <c r="A8" s="104" t="s">
        <v>1</v>
      </c>
      <c r="B8" s="105"/>
      <c r="C8" s="105"/>
      <c r="D8" s="105"/>
      <c r="E8" s="105"/>
      <c r="F8" s="105"/>
      <c r="G8" s="105"/>
      <c r="H8" s="105"/>
      <c r="I8" s="105"/>
      <c r="J8" s="106"/>
    </row>
    <row r="9" spans="1:10" ht="15.75" customHeight="1">
      <c r="A9" s="3" t="s">
        <v>2</v>
      </c>
      <c r="B9" s="4" t="s">
        <v>3</v>
      </c>
      <c r="C9" s="3" t="s">
        <v>4</v>
      </c>
      <c r="D9" s="3" t="s">
        <v>5</v>
      </c>
      <c r="E9" s="100" t="s">
        <v>6</v>
      </c>
      <c r="F9" s="100"/>
      <c r="G9" s="5" t="s">
        <v>7</v>
      </c>
      <c r="H9" s="4" t="s">
        <v>8</v>
      </c>
      <c r="I9" s="4" t="s">
        <v>9</v>
      </c>
      <c r="J9" s="4" t="s">
        <v>10</v>
      </c>
    </row>
    <row r="10" spans="1:10" ht="39" customHeight="1">
      <c r="A10" s="17" t="s">
        <v>11</v>
      </c>
      <c r="B10" s="91" t="s">
        <v>12</v>
      </c>
      <c r="C10" s="17" t="s">
        <v>13</v>
      </c>
      <c r="D10" s="16" t="s">
        <v>14</v>
      </c>
      <c r="E10" s="101" t="s">
        <v>15</v>
      </c>
      <c r="F10" s="101"/>
      <c r="G10" s="17" t="s">
        <v>16</v>
      </c>
      <c r="H10" s="18">
        <v>1</v>
      </c>
      <c r="I10" s="19"/>
      <c r="J10" s="51">
        <f>SUM(J11:J17)</f>
        <v>173.62538487200001</v>
      </c>
    </row>
    <row r="11" spans="1:10" ht="26.1" customHeight="1">
      <c r="A11" s="7" t="s">
        <v>17</v>
      </c>
      <c r="B11" s="7" t="s">
        <v>18</v>
      </c>
      <c r="C11" s="7" t="s">
        <v>19</v>
      </c>
      <c r="D11" s="6" t="s">
        <v>20</v>
      </c>
      <c r="E11" s="96" t="s">
        <v>15</v>
      </c>
      <c r="F11" s="96"/>
      <c r="G11" s="7" t="s">
        <v>21</v>
      </c>
      <c r="H11" s="8">
        <v>8.0000000000000002E-3</v>
      </c>
      <c r="I11" s="43">
        <v>458</v>
      </c>
      <c r="J11" s="48">
        <f>H11*I11</f>
        <v>3.6640000000000001</v>
      </c>
    </row>
    <row r="12" spans="1:10" ht="24" customHeight="1">
      <c r="A12" s="7" t="s">
        <v>17</v>
      </c>
      <c r="B12" s="7" t="s">
        <v>22</v>
      </c>
      <c r="C12" s="7" t="s">
        <v>19</v>
      </c>
      <c r="D12" s="6" t="s">
        <v>23</v>
      </c>
      <c r="E12" s="96" t="s">
        <v>15</v>
      </c>
      <c r="F12" s="96"/>
      <c r="G12" s="7" t="s">
        <v>24</v>
      </c>
      <c r="H12" s="8">
        <v>1.1282051</v>
      </c>
      <c r="I12" s="7">
        <v>31.22</v>
      </c>
      <c r="J12" s="48">
        <f t="shared" ref="J12:J17" si="0">H12*I12</f>
        <v>35.222563221999998</v>
      </c>
    </row>
    <row r="13" spans="1:10" ht="24" customHeight="1">
      <c r="A13" s="7" t="s">
        <v>17</v>
      </c>
      <c r="B13" s="7" t="s">
        <v>25</v>
      </c>
      <c r="C13" s="7" t="s">
        <v>19</v>
      </c>
      <c r="D13" s="6" t="s">
        <v>26</v>
      </c>
      <c r="E13" s="96" t="s">
        <v>15</v>
      </c>
      <c r="F13" s="96"/>
      <c r="G13" s="7" t="s">
        <v>24</v>
      </c>
      <c r="H13" s="8">
        <v>0.56410249999999995</v>
      </c>
      <c r="I13" s="7">
        <v>22.26</v>
      </c>
      <c r="J13" s="48">
        <f t="shared" si="0"/>
        <v>12.55692165</v>
      </c>
    </row>
    <row r="14" spans="1:10" ht="24" customHeight="1">
      <c r="A14" s="7" t="s">
        <v>17</v>
      </c>
      <c r="B14" s="7" t="s">
        <v>366</v>
      </c>
      <c r="C14" s="7" t="s">
        <v>19</v>
      </c>
      <c r="D14" s="6" t="s">
        <v>27</v>
      </c>
      <c r="E14" s="96" t="s">
        <v>28</v>
      </c>
      <c r="F14" s="96"/>
      <c r="G14" s="7" t="s">
        <v>16</v>
      </c>
      <c r="H14" s="8">
        <v>1</v>
      </c>
      <c r="I14" s="7">
        <v>27.03</v>
      </c>
      <c r="J14" s="48">
        <f t="shared" si="0"/>
        <v>27.03</v>
      </c>
    </row>
    <row r="15" spans="1:10" ht="24" customHeight="1">
      <c r="A15" s="21" t="s">
        <v>29</v>
      </c>
      <c r="B15" s="21" t="s">
        <v>30</v>
      </c>
      <c r="C15" s="21" t="s">
        <v>31</v>
      </c>
      <c r="D15" s="39" t="s">
        <v>32</v>
      </c>
      <c r="E15" s="97" t="s">
        <v>33</v>
      </c>
      <c r="F15" s="97"/>
      <c r="G15" s="21" t="s">
        <v>34</v>
      </c>
      <c r="H15" s="22">
        <v>57</v>
      </c>
      <c r="I15" s="21">
        <v>1.36</v>
      </c>
      <c r="J15" s="50">
        <f t="shared" si="0"/>
        <v>77.52000000000001</v>
      </c>
    </row>
    <row r="16" spans="1:10" ht="24" customHeight="1">
      <c r="A16" s="21" t="s">
        <v>29</v>
      </c>
      <c r="B16" s="21" t="s">
        <v>35</v>
      </c>
      <c r="C16" s="21" t="s">
        <v>36</v>
      </c>
      <c r="D16" s="20" t="s">
        <v>37</v>
      </c>
      <c r="E16" s="97" t="s">
        <v>33</v>
      </c>
      <c r="F16" s="97"/>
      <c r="G16" s="21" t="s">
        <v>38</v>
      </c>
      <c r="H16" s="22">
        <v>0.79</v>
      </c>
      <c r="I16" s="21">
        <v>8.01</v>
      </c>
      <c r="J16" s="50">
        <f t="shared" si="0"/>
        <v>6.3279000000000005</v>
      </c>
    </row>
    <row r="17" spans="1:10" ht="24" customHeight="1">
      <c r="A17" s="21" t="s">
        <v>29</v>
      </c>
      <c r="B17" s="21" t="s">
        <v>39</v>
      </c>
      <c r="C17" s="21" t="s">
        <v>36</v>
      </c>
      <c r="D17" s="20" t="s">
        <v>40</v>
      </c>
      <c r="E17" s="97" t="s">
        <v>33</v>
      </c>
      <c r="F17" s="97"/>
      <c r="G17" s="21" t="s">
        <v>38</v>
      </c>
      <c r="H17" s="22">
        <v>7.85</v>
      </c>
      <c r="I17" s="21">
        <v>1.44</v>
      </c>
      <c r="J17" s="50">
        <f t="shared" si="0"/>
        <v>11.303999999999998</v>
      </c>
    </row>
    <row r="18" spans="1:10">
      <c r="A18" s="9"/>
      <c r="B18" s="9"/>
      <c r="C18" s="9"/>
      <c r="D18" s="9"/>
      <c r="E18" s="9"/>
      <c r="F18" s="10"/>
      <c r="G18" s="9"/>
      <c r="H18" s="10"/>
      <c r="I18" s="9"/>
      <c r="J18" s="10"/>
    </row>
    <row r="19" spans="1:10" ht="15" thickBot="1">
      <c r="A19" s="9"/>
      <c r="B19" s="9"/>
      <c r="C19" s="9"/>
      <c r="D19" s="9"/>
      <c r="E19" s="9"/>
      <c r="F19" s="10"/>
      <c r="G19" s="9"/>
      <c r="H19" s="99"/>
      <c r="I19" s="99"/>
      <c r="J19" s="10"/>
    </row>
    <row r="20" spans="1:10" ht="0.95" customHeight="1" thickTop="1">
      <c r="A20" s="2"/>
      <c r="B20" s="2"/>
      <c r="C20" s="2"/>
      <c r="D20" s="2"/>
      <c r="E20" s="2"/>
      <c r="F20" s="2"/>
      <c r="G20" s="2"/>
      <c r="H20" s="2"/>
      <c r="I20" s="2"/>
      <c r="J20" s="2"/>
    </row>
    <row r="21" spans="1:10" ht="18" customHeight="1">
      <c r="A21" s="3" t="s">
        <v>41</v>
      </c>
      <c r="B21" s="4" t="s">
        <v>3</v>
      </c>
      <c r="C21" s="3" t="s">
        <v>4</v>
      </c>
      <c r="D21" s="3" t="s">
        <v>5</v>
      </c>
      <c r="E21" s="109" t="s">
        <v>6</v>
      </c>
      <c r="F21" s="110"/>
      <c r="G21" s="5" t="s">
        <v>7</v>
      </c>
      <c r="H21" s="4" t="s">
        <v>8</v>
      </c>
      <c r="I21" s="4" t="s">
        <v>9</v>
      </c>
      <c r="J21" s="4" t="s">
        <v>10</v>
      </c>
    </row>
    <row r="22" spans="1:10" ht="51.95" customHeight="1">
      <c r="A22" s="17" t="s">
        <v>11</v>
      </c>
      <c r="B22" s="91" t="s">
        <v>42</v>
      </c>
      <c r="C22" s="92" t="s">
        <v>13</v>
      </c>
      <c r="D22" s="16" t="s">
        <v>43</v>
      </c>
      <c r="E22" s="101" t="s">
        <v>15</v>
      </c>
      <c r="F22" s="101"/>
      <c r="G22" s="17" t="s">
        <v>16</v>
      </c>
      <c r="H22" s="18">
        <v>1</v>
      </c>
      <c r="I22" s="19"/>
      <c r="J22" s="51">
        <f>SUM(J23:J37)</f>
        <v>79.257241051000008</v>
      </c>
    </row>
    <row r="23" spans="1:10" ht="51.95" customHeight="1">
      <c r="A23" s="7" t="s">
        <v>17</v>
      </c>
      <c r="B23" s="7" t="s">
        <v>44</v>
      </c>
      <c r="C23" s="7" t="s">
        <v>19</v>
      </c>
      <c r="D23" s="6" t="s">
        <v>45</v>
      </c>
      <c r="E23" s="96" t="s">
        <v>15</v>
      </c>
      <c r="F23" s="96"/>
      <c r="G23" s="7" t="s">
        <v>46</v>
      </c>
      <c r="H23" s="8">
        <v>1.1000000000000001</v>
      </c>
      <c r="I23" s="7">
        <v>1.66</v>
      </c>
      <c r="J23" s="48">
        <f t="shared" ref="J23:J37" si="1">H23*I23</f>
        <v>1.8260000000000001</v>
      </c>
    </row>
    <row r="24" spans="1:10" ht="24" customHeight="1">
      <c r="A24" s="7" t="s">
        <v>17</v>
      </c>
      <c r="B24" s="7" t="s">
        <v>47</v>
      </c>
      <c r="C24" s="7" t="s">
        <v>19</v>
      </c>
      <c r="D24" s="6" t="s">
        <v>48</v>
      </c>
      <c r="E24" s="96" t="s">
        <v>15</v>
      </c>
      <c r="F24" s="96"/>
      <c r="G24" s="7" t="s">
        <v>24</v>
      </c>
      <c r="H24" s="8">
        <v>0.52380950000000004</v>
      </c>
      <c r="I24" s="7">
        <v>31.71</v>
      </c>
      <c r="J24" s="48">
        <f t="shared" si="1"/>
        <v>16.609999245000001</v>
      </c>
    </row>
    <row r="25" spans="1:10" ht="24" customHeight="1">
      <c r="A25" s="7" t="s">
        <v>17</v>
      </c>
      <c r="B25" s="7" t="s">
        <v>49</v>
      </c>
      <c r="C25" s="7" t="s">
        <v>19</v>
      </c>
      <c r="D25" s="6" t="s">
        <v>50</v>
      </c>
      <c r="E25" s="96" t="s">
        <v>15</v>
      </c>
      <c r="F25" s="96"/>
      <c r="G25" s="7" t="s">
        <v>24</v>
      </c>
      <c r="H25" s="8">
        <v>0.26190479999999999</v>
      </c>
      <c r="I25" s="7">
        <v>26.38</v>
      </c>
      <c r="J25" s="48">
        <f t="shared" si="1"/>
        <v>6.9090486239999995</v>
      </c>
    </row>
    <row r="26" spans="1:10" ht="51.95" customHeight="1">
      <c r="A26" s="7" t="s">
        <v>17</v>
      </c>
      <c r="B26" s="7" t="s">
        <v>51</v>
      </c>
      <c r="C26" s="7" t="s">
        <v>19</v>
      </c>
      <c r="D26" s="6" t="s">
        <v>52</v>
      </c>
      <c r="E26" s="96" t="s">
        <v>15</v>
      </c>
      <c r="F26" s="96"/>
      <c r="G26" s="7" t="s">
        <v>46</v>
      </c>
      <c r="H26" s="8">
        <v>1.7</v>
      </c>
      <c r="I26" s="43">
        <v>3.4</v>
      </c>
      <c r="J26" s="48">
        <f t="shared" si="1"/>
        <v>5.7799999999999994</v>
      </c>
    </row>
    <row r="27" spans="1:10" ht="24" customHeight="1">
      <c r="A27" s="7" t="s">
        <v>17</v>
      </c>
      <c r="B27" s="7" t="s">
        <v>25</v>
      </c>
      <c r="C27" s="7" t="s">
        <v>19</v>
      </c>
      <c r="D27" s="6" t="s">
        <v>26</v>
      </c>
      <c r="E27" s="96" t="s">
        <v>15</v>
      </c>
      <c r="F27" s="96"/>
      <c r="G27" s="7" t="s">
        <v>24</v>
      </c>
      <c r="H27" s="8">
        <v>0.26190479999999999</v>
      </c>
      <c r="I27" s="7">
        <v>22.26</v>
      </c>
      <c r="J27" s="48">
        <f t="shared" si="1"/>
        <v>5.8300008480000001</v>
      </c>
    </row>
    <row r="28" spans="1:10" s="23" customFormat="1" ht="26.1" customHeight="1">
      <c r="A28" s="21" t="s">
        <v>29</v>
      </c>
      <c r="B28" s="21" t="s">
        <v>53</v>
      </c>
      <c r="C28" s="21" t="s">
        <v>19</v>
      </c>
      <c r="D28" s="20" t="s">
        <v>54</v>
      </c>
      <c r="E28" s="97" t="s">
        <v>55</v>
      </c>
      <c r="F28" s="97"/>
      <c r="G28" s="21" t="s">
        <v>24</v>
      </c>
      <c r="H28" s="22">
        <v>1</v>
      </c>
      <c r="I28" s="21">
        <v>1.3365</v>
      </c>
      <c r="J28" s="50">
        <f t="shared" si="1"/>
        <v>1.3365</v>
      </c>
    </row>
    <row r="29" spans="1:10" s="23" customFormat="1" ht="39" customHeight="1">
      <c r="A29" s="21" t="s">
        <v>29</v>
      </c>
      <c r="B29" s="21" t="s">
        <v>56</v>
      </c>
      <c r="C29" s="21" t="s">
        <v>19</v>
      </c>
      <c r="D29" s="20" t="s">
        <v>57</v>
      </c>
      <c r="E29" s="97" t="s">
        <v>33</v>
      </c>
      <c r="F29" s="97"/>
      <c r="G29" s="21" t="s">
        <v>58</v>
      </c>
      <c r="H29" s="22">
        <v>1.5</v>
      </c>
      <c r="I29" s="21">
        <v>0.39</v>
      </c>
      <c r="J29" s="50">
        <f t="shared" si="1"/>
        <v>0.58499999999999996</v>
      </c>
    </row>
    <row r="30" spans="1:10" s="23" customFormat="1" ht="26.1" customHeight="1">
      <c r="A30" s="21" t="s">
        <v>29</v>
      </c>
      <c r="B30" s="21" t="s">
        <v>59</v>
      </c>
      <c r="C30" s="21" t="s">
        <v>19</v>
      </c>
      <c r="D30" s="20" t="s">
        <v>60</v>
      </c>
      <c r="E30" s="97" t="s">
        <v>33</v>
      </c>
      <c r="F30" s="97"/>
      <c r="G30" s="21" t="s">
        <v>61</v>
      </c>
      <c r="H30" s="22">
        <v>0.35</v>
      </c>
      <c r="I30" s="21">
        <v>4.1399999999999997</v>
      </c>
      <c r="J30" s="50">
        <f t="shared" si="1"/>
        <v>1.4489999999999998</v>
      </c>
    </row>
    <row r="31" spans="1:10" s="23" customFormat="1" ht="51.95" customHeight="1">
      <c r="A31" s="21" t="s">
        <v>29</v>
      </c>
      <c r="B31" s="21" t="s">
        <v>62</v>
      </c>
      <c r="C31" s="21" t="s">
        <v>19</v>
      </c>
      <c r="D31" s="20" t="s">
        <v>63</v>
      </c>
      <c r="E31" s="97" t="s">
        <v>33</v>
      </c>
      <c r="F31" s="97"/>
      <c r="G31" s="21" t="s">
        <v>64</v>
      </c>
      <c r="H31" s="22">
        <v>1.5</v>
      </c>
      <c r="I31" s="21">
        <v>0.34</v>
      </c>
      <c r="J31" s="50">
        <f t="shared" si="1"/>
        <v>0.51</v>
      </c>
    </row>
    <row r="32" spans="1:10" s="23" customFormat="1" ht="51.95" customHeight="1">
      <c r="A32" s="21" t="s">
        <v>29</v>
      </c>
      <c r="B32" s="21" t="s">
        <v>65</v>
      </c>
      <c r="C32" s="21" t="s">
        <v>19</v>
      </c>
      <c r="D32" s="20" t="s">
        <v>66</v>
      </c>
      <c r="E32" s="97" t="s">
        <v>33</v>
      </c>
      <c r="F32" s="97"/>
      <c r="G32" s="21" t="s">
        <v>64</v>
      </c>
      <c r="H32" s="22">
        <v>12</v>
      </c>
      <c r="I32" s="21">
        <v>7.0000000000000007E-2</v>
      </c>
      <c r="J32" s="50">
        <f t="shared" si="1"/>
        <v>0.84000000000000008</v>
      </c>
    </row>
    <row r="33" spans="1:10" s="23" customFormat="1" ht="26.1" customHeight="1">
      <c r="A33" s="21" t="s">
        <v>29</v>
      </c>
      <c r="B33" s="21" t="s">
        <v>67</v>
      </c>
      <c r="C33" s="21" t="s">
        <v>19</v>
      </c>
      <c r="D33" s="20" t="s">
        <v>68</v>
      </c>
      <c r="E33" s="97" t="s">
        <v>33</v>
      </c>
      <c r="F33" s="97"/>
      <c r="G33" s="21" t="s">
        <v>64</v>
      </c>
      <c r="H33" s="22">
        <v>1.5</v>
      </c>
      <c r="I33" s="42">
        <v>0.66</v>
      </c>
      <c r="J33" s="50">
        <f t="shared" si="1"/>
        <v>0.99</v>
      </c>
    </row>
    <row r="34" spans="1:10" s="23" customFormat="1" ht="39" customHeight="1">
      <c r="A34" s="21" t="s">
        <v>29</v>
      </c>
      <c r="B34" s="21" t="s">
        <v>69</v>
      </c>
      <c r="C34" s="21" t="s">
        <v>19</v>
      </c>
      <c r="D34" s="20" t="s">
        <v>70</v>
      </c>
      <c r="E34" s="97" t="s">
        <v>33</v>
      </c>
      <c r="F34" s="97"/>
      <c r="G34" s="21" t="s">
        <v>64</v>
      </c>
      <c r="H34" s="22">
        <v>1.5</v>
      </c>
      <c r="I34" s="21">
        <v>2.54</v>
      </c>
      <c r="J34" s="50">
        <f t="shared" si="1"/>
        <v>3.81</v>
      </c>
    </row>
    <row r="35" spans="1:10" s="23" customFormat="1" ht="39" customHeight="1">
      <c r="A35" s="21" t="s">
        <v>29</v>
      </c>
      <c r="B35" s="21" t="s">
        <v>71</v>
      </c>
      <c r="C35" s="21" t="s">
        <v>19</v>
      </c>
      <c r="D35" s="20" t="s">
        <v>72</v>
      </c>
      <c r="E35" s="97" t="s">
        <v>33</v>
      </c>
      <c r="F35" s="97"/>
      <c r="G35" s="21" t="s">
        <v>64</v>
      </c>
      <c r="H35" s="22">
        <v>1.5</v>
      </c>
      <c r="I35" s="42">
        <v>1.8</v>
      </c>
      <c r="J35" s="50">
        <f t="shared" si="1"/>
        <v>2.7</v>
      </c>
    </row>
    <row r="36" spans="1:10" s="23" customFormat="1" ht="39" customHeight="1">
      <c r="A36" s="21" t="s">
        <v>29</v>
      </c>
      <c r="B36" s="21" t="s">
        <v>73</v>
      </c>
      <c r="C36" s="21" t="s">
        <v>19</v>
      </c>
      <c r="D36" s="20" t="s">
        <v>74</v>
      </c>
      <c r="E36" s="97" t="s">
        <v>33</v>
      </c>
      <c r="F36" s="97"/>
      <c r="G36" s="21" t="s">
        <v>64</v>
      </c>
      <c r="H36" s="22">
        <v>0.1346154</v>
      </c>
      <c r="I36" s="21">
        <v>1.71</v>
      </c>
      <c r="J36" s="50">
        <f t="shared" si="1"/>
        <v>0.230192334</v>
      </c>
    </row>
    <row r="37" spans="1:10" s="23" customFormat="1" ht="39" customHeight="1">
      <c r="A37" s="21" t="s">
        <v>29</v>
      </c>
      <c r="B37" s="21" t="s">
        <v>75</v>
      </c>
      <c r="C37" s="21" t="s">
        <v>36</v>
      </c>
      <c r="D37" s="20" t="s">
        <v>76</v>
      </c>
      <c r="E37" s="97" t="s">
        <v>33</v>
      </c>
      <c r="F37" s="97"/>
      <c r="G37" s="21" t="s">
        <v>16</v>
      </c>
      <c r="H37" s="22">
        <v>1.05</v>
      </c>
      <c r="I37" s="21">
        <v>28.43</v>
      </c>
      <c r="J37" s="50">
        <f t="shared" si="1"/>
        <v>29.851500000000001</v>
      </c>
    </row>
    <row r="38" spans="1:10">
      <c r="A38" s="9"/>
      <c r="B38" s="9"/>
      <c r="C38" s="9"/>
      <c r="D38" s="9"/>
      <c r="E38" s="9"/>
      <c r="F38" s="10"/>
      <c r="G38" s="9"/>
      <c r="H38" s="10"/>
      <c r="I38" s="9"/>
      <c r="J38" s="10"/>
    </row>
    <row r="39" spans="1:10" ht="15" thickBot="1">
      <c r="A39" s="9"/>
      <c r="B39" s="9"/>
      <c r="C39" s="9"/>
      <c r="D39" s="9"/>
      <c r="E39" s="9"/>
      <c r="F39" s="10"/>
      <c r="G39" s="9"/>
      <c r="H39" s="99"/>
      <c r="I39" s="99"/>
      <c r="J39" s="10"/>
    </row>
    <row r="40" spans="1:10" ht="0.95" customHeight="1" thickTop="1">
      <c r="A40" s="2"/>
      <c r="B40" s="2"/>
      <c r="C40" s="2"/>
      <c r="D40" s="2"/>
      <c r="E40" s="2"/>
      <c r="F40" s="2"/>
      <c r="G40" s="2"/>
      <c r="H40" s="2"/>
      <c r="I40" s="2"/>
      <c r="J40" s="2"/>
    </row>
    <row r="41" spans="1:10" ht="18" customHeight="1">
      <c r="A41" s="3" t="s">
        <v>77</v>
      </c>
      <c r="B41" s="4" t="s">
        <v>3</v>
      </c>
      <c r="C41" s="3" t="s">
        <v>4</v>
      </c>
      <c r="D41" s="3" t="s">
        <v>5</v>
      </c>
      <c r="E41" s="100" t="s">
        <v>6</v>
      </c>
      <c r="F41" s="100"/>
      <c r="G41" s="5" t="s">
        <v>7</v>
      </c>
      <c r="H41" s="4" t="s">
        <v>8</v>
      </c>
      <c r="I41" s="4" t="s">
        <v>9</v>
      </c>
      <c r="J41" s="4" t="s">
        <v>10</v>
      </c>
    </row>
    <row r="42" spans="1:10" ht="51.95" customHeight="1">
      <c r="A42" s="17" t="s">
        <v>11</v>
      </c>
      <c r="B42" s="91" t="s">
        <v>78</v>
      </c>
      <c r="C42" s="17" t="s">
        <v>13</v>
      </c>
      <c r="D42" s="16" t="s">
        <v>79</v>
      </c>
      <c r="E42" s="101">
        <v>113</v>
      </c>
      <c r="F42" s="101"/>
      <c r="G42" s="17" t="s">
        <v>34</v>
      </c>
      <c r="H42" s="18">
        <v>1</v>
      </c>
      <c r="I42" s="19"/>
      <c r="J42" s="51">
        <f>SUM(J43:J53)</f>
        <v>744.69160000000022</v>
      </c>
    </row>
    <row r="43" spans="1:10" ht="24" customHeight="1">
      <c r="A43" s="7" t="s">
        <v>17</v>
      </c>
      <c r="B43" s="7" t="s">
        <v>80</v>
      </c>
      <c r="C43" s="7" t="s">
        <v>81</v>
      </c>
      <c r="D43" s="6" t="s">
        <v>82</v>
      </c>
      <c r="E43" s="98" t="s">
        <v>83</v>
      </c>
      <c r="F43" s="98"/>
      <c r="G43" s="7" t="s">
        <v>24</v>
      </c>
      <c r="H43" s="8">
        <v>3.79</v>
      </c>
      <c r="I43" s="43">
        <v>3.89</v>
      </c>
      <c r="J43" s="48">
        <f t="shared" ref="J43:J53" si="2">H43*I43</f>
        <v>14.7431</v>
      </c>
    </row>
    <row r="44" spans="1:10" ht="24" customHeight="1">
      <c r="A44" s="7" t="s">
        <v>17</v>
      </c>
      <c r="B44" s="7" t="s">
        <v>84</v>
      </c>
      <c r="C44" s="7" t="s">
        <v>81</v>
      </c>
      <c r="D44" s="6" t="s">
        <v>85</v>
      </c>
      <c r="E44" s="98" t="s">
        <v>83</v>
      </c>
      <c r="F44" s="98"/>
      <c r="G44" s="7" t="s">
        <v>24</v>
      </c>
      <c r="H44" s="8">
        <v>3.75</v>
      </c>
      <c r="I44" s="43">
        <v>3.79</v>
      </c>
      <c r="J44" s="48">
        <f t="shared" si="2"/>
        <v>14.2125</v>
      </c>
    </row>
    <row r="45" spans="1:10" ht="39" customHeight="1">
      <c r="A45" s="7" t="s">
        <v>17</v>
      </c>
      <c r="B45" s="7" t="s">
        <v>374</v>
      </c>
      <c r="C45" s="7" t="s">
        <v>19</v>
      </c>
      <c r="D45" s="55" t="s">
        <v>375</v>
      </c>
      <c r="E45" s="96" t="s">
        <v>28</v>
      </c>
      <c r="F45" s="96"/>
      <c r="G45" s="7" t="s">
        <v>86</v>
      </c>
      <c r="H45" s="8">
        <v>1</v>
      </c>
      <c r="I45" s="43">
        <v>239.25</v>
      </c>
      <c r="J45" s="48">
        <f t="shared" si="2"/>
        <v>239.25</v>
      </c>
    </row>
    <row r="46" spans="1:10" s="23" customFormat="1" ht="24" customHeight="1">
      <c r="A46" s="21" t="s">
        <v>29</v>
      </c>
      <c r="B46" s="21" t="s">
        <v>87</v>
      </c>
      <c r="C46" s="21" t="s">
        <v>81</v>
      </c>
      <c r="D46" s="20" t="s">
        <v>88</v>
      </c>
      <c r="E46" s="97" t="s">
        <v>33</v>
      </c>
      <c r="F46" s="97"/>
      <c r="G46" s="21" t="s">
        <v>34</v>
      </c>
      <c r="H46" s="22">
        <v>3</v>
      </c>
      <c r="I46" s="42">
        <v>4</v>
      </c>
      <c r="J46" s="50">
        <f t="shared" si="2"/>
        <v>12</v>
      </c>
    </row>
    <row r="47" spans="1:10" s="23" customFormat="1" ht="26.1" customHeight="1">
      <c r="A47" s="21" t="s">
        <v>29</v>
      </c>
      <c r="B47" s="21">
        <v>2062</v>
      </c>
      <c r="C47" s="21" t="s">
        <v>81</v>
      </c>
      <c r="D47" s="20" t="s">
        <v>89</v>
      </c>
      <c r="E47" s="97" t="s">
        <v>33</v>
      </c>
      <c r="F47" s="97"/>
      <c r="G47" s="21" t="s">
        <v>34</v>
      </c>
      <c r="H47" s="22">
        <v>2</v>
      </c>
      <c r="I47" s="42">
        <v>104.9</v>
      </c>
      <c r="J47" s="50">
        <f t="shared" si="2"/>
        <v>209.8</v>
      </c>
    </row>
    <row r="48" spans="1:10" s="23" customFormat="1" ht="24" customHeight="1">
      <c r="A48" s="21" t="s">
        <v>29</v>
      </c>
      <c r="B48" s="21" t="s">
        <v>90</v>
      </c>
      <c r="C48" s="21" t="s">
        <v>81</v>
      </c>
      <c r="D48" s="62" t="s">
        <v>91</v>
      </c>
      <c r="E48" s="97" t="s">
        <v>33</v>
      </c>
      <c r="F48" s="97"/>
      <c r="G48" s="21" t="s">
        <v>34</v>
      </c>
      <c r="H48" s="22">
        <v>0.72</v>
      </c>
      <c r="I48" s="42">
        <v>116.11</v>
      </c>
      <c r="J48" s="50">
        <f t="shared" si="2"/>
        <v>83.599199999999996</v>
      </c>
    </row>
    <row r="49" spans="1:10" s="23" customFormat="1" ht="26.1" customHeight="1">
      <c r="A49" s="21" t="s">
        <v>29</v>
      </c>
      <c r="B49" s="21" t="s">
        <v>92</v>
      </c>
      <c r="C49" s="21" t="s">
        <v>36</v>
      </c>
      <c r="D49" s="20" t="s">
        <v>93</v>
      </c>
      <c r="E49" s="97" t="s">
        <v>33</v>
      </c>
      <c r="F49" s="97"/>
      <c r="G49" s="21" t="s">
        <v>21</v>
      </c>
      <c r="H49" s="22">
        <v>0.108</v>
      </c>
      <c r="I49" s="42">
        <v>159</v>
      </c>
      <c r="J49" s="50">
        <f t="shared" si="2"/>
        <v>17.172000000000001</v>
      </c>
    </row>
    <row r="50" spans="1:10" s="23" customFormat="1" ht="24" customHeight="1">
      <c r="A50" s="21" t="s">
        <v>29</v>
      </c>
      <c r="B50" s="21" t="s">
        <v>94</v>
      </c>
      <c r="C50" s="21" t="s">
        <v>36</v>
      </c>
      <c r="D50" s="20" t="s">
        <v>95</v>
      </c>
      <c r="E50" s="97" t="s">
        <v>96</v>
      </c>
      <c r="F50" s="97"/>
      <c r="G50" s="21" t="s">
        <v>24</v>
      </c>
      <c r="H50" s="22">
        <v>3.75</v>
      </c>
      <c r="I50" s="42">
        <v>24.12</v>
      </c>
      <c r="J50" s="50">
        <f t="shared" si="2"/>
        <v>90.45</v>
      </c>
    </row>
    <row r="51" spans="1:10" s="23" customFormat="1" ht="24" customHeight="1">
      <c r="A51" s="21" t="s">
        <v>29</v>
      </c>
      <c r="B51" s="21" t="s">
        <v>97</v>
      </c>
      <c r="C51" s="21" t="s">
        <v>36</v>
      </c>
      <c r="D51" s="20" t="s">
        <v>98</v>
      </c>
      <c r="E51" s="97" t="s">
        <v>33</v>
      </c>
      <c r="F51" s="97"/>
      <c r="G51" s="21" t="s">
        <v>38</v>
      </c>
      <c r="H51" s="22">
        <v>4.5220000000000002</v>
      </c>
      <c r="I51" s="42">
        <v>0.76</v>
      </c>
      <c r="J51" s="50">
        <f t="shared" si="2"/>
        <v>3.4367200000000002</v>
      </c>
    </row>
    <row r="52" spans="1:10" s="23" customFormat="1" ht="26.1" customHeight="1">
      <c r="A52" s="21" t="s">
        <v>29</v>
      </c>
      <c r="B52" s="21" t="s">
        <v>99</v>
      </c>
      <c r="C52" s="21" t="s">
        <v>36</v>
      </c>
      <c r="D52" s="20" t="s">
        <v>100</v>
      </c>
      <c r="E52" s="97" t="s">
        <v>33</v>
      </c>
      <c r="F52" s="97"/>
      <c r="G52" s="21" t="s">
        <v>38</v>
      </c>
      <c r="H52" s="22">
        <v>4.0000000000000001E-3</v>
      </c>
      <c r="I52" s="42">
        <v>17.57</v>
      </c>
      <c r="J52" s="50">
        <f t="shared" si="2"/>
        <v>7.0280000000000009E-2</v>
      </c>
    </row>
    <row r="53" spans="1:10" s="23" customFormat="1" ht="24" customHeight="1">
      <c r="A53" s="21" t="s">
        <v>29</v>
      </c>
      <c r="B53" s="21" t="s">
        <v>101</v>
      </c>
      <c r="C53" s="21" t="s">
        <v>36</v>
      </c>
      <c r="D53" s="20" t="s">
        <v>102</v>
      </c>
      <c r="E53" s="97" t="s">
        <v>96</v>
      </c>
      <c r="F53" s="97"/>
      <c r="G53" s="21" t="s">
        <v>24</v>
      </c>
      <c r="H53" s="22">
        <v>3.79</v>
      </c>
      <c r="I53" s="42">
        <v>15.82</v>
      </c>
      <c r="J53" s="50">
        <f t="shared" si="2"/>
        <v>59.957799999999999</v>
      </c>
    </row>
    <row r="54" spans="1:10">
      <c r="A54" s="9"/>
      <c r="B54" s="9"/>
      <c r="C54" s="9"/>
      <c r="D54" s="9"/>
      <c r="E54" s="9"/>
      <c r="F54" s="10"/>
      <c r="G54" s="9"/>
      <c r="H54" s="10"/>
      <c r="I54" s="9"/>
      <c r="J54" s="10"/>
    </row>
    <row r="55" spans="1:10" ht="15" thickBot="1">
      <c r="A55" s="9"/>
      <c r="B55" s="9"/>
      <c r="C55" s="9"/>
      <c r="D55" s="9"/>
      <c r="E55" s="9"/>
      <c r="F55" s="10"/>
      <c r="G55" s="9"/>
      <c r="H55" s="99"/>
      <c r="I55" s="99"/>
      <c r="J55" s="10"/>
    </row>
    <row r="56" spans="1:10" ht="0.95" customHeight="1" thickTop="1">
      <c r="A56" s="2"/>
      <c r="B56" s="2"/>
      <c r="C56" s="2"/>
      <c r="D56" s="2"/>
      <c r="E56" s="2"/>
      <c r="F56" s="2"/>
      <c r="G56" s="2"/>
      <c r="H56" s="2"/>
      <c r="I56" s="2"/>
      <c r="J56" s="2"/>
    </row>
    <row r="57" spans="1:10" ht="18" customHeight="1">
      <c r="A57" s="3" t="s">
        <v>103</v>
      </c>
      <c r="B57" s="4" t="s">
        <v>3</v>
      </c>
      <c r="C57" s="3" t="s">
        <v>4</v>
      </c>
      <c r="D57" s="3" t="s">
        <v>5</v>
      </c>
      <c r="E57" s="100" t="s">
        <v>6</v>
      </c>
      <c r="F57" s="100"/>
      <c r="G57" s="5" t="s">
        <v>7</v>
      </c>
      <c r="H57" s="4" t="s">
        <v>8</v>
      </c>
      <c r="I57" s="4" t="s">
        <v>9</v>
      </c>
      <c r="J57" s="4" t="s">
        <v>10</v>
      </c>
    </row>
    <row r="58" spans="1:10" ht="51.95" customHeight="1">
      <c r="A58" s="17" t="s">
        <v>11</v>
      </c>
      <c r="B58" s="91" t="s">
        <v>104</v>
      </c>
      <c r="C58" s="17" t="s">
        <v>13</v>
      </c>
      <c r="D58" s="59" t="s">
        <v>377</v>
      </c>
      <c r="E58" s="101" t="s">
        <v>15</v>
      </c>
      <c r="F58" s="101"/>
      <c r="G58" s="17" t="s">
        <v>16</v>
      </c>
      <c r="H58" s="18">
        <v>1</v>
      </c>
      <c r="I58" s="19"/>
      <c r="J58" s="51">
        <f>SUM(J59:J62)</f>
        <v>939.83500000000004</v>
      </c>
    </row>
    <row r="59" spans="1:10" ht="39" customHeight="1">
      <c r="A59" s="7" t="s">
        <v>17</v>
      </c>
      <c r="B59" s="7" t="s">
        <v>105</v>
      </c>
      <c r="C59" s="7" t="s">
        <v>19</v>
      </c>
      <c r="D59" s="6" t="s">
        <v>106</v>
      </c>
      <c r="E59" s="96" t="s">
        <v>15</v>
      </c>
      <c r="F59" s="96"/>
      <c r="G59" s="7" t="s">
        <v>16</v>
      </c>
      <c r="H59" s="8">
        <v>1</v>
      </c>
      <c r="I59" s="7">
        <v>94.71</v>
      </c>
      <c r="J59" s="48">
        <f>H59*I59</f>
        <v>94.71</v>
      </c>
    </row>
    <row r="60" spans="1:10" ht="26.1" customHeight="1">
      <c r="A60" s="7" t="s">
        <v>17</v>
      </c>
      <c r="B60" s="7" t="s">
        <v>107</v>
      </c>
      <c r="C60" s="7" t="s">
        <v>36</v>
      </c>
      <c r="D60" s="6" t="s">
        <v>108</v>
      </c>
      <c r="E60" s="98" t="s">
        <v>109</v>
      </c>
      <c r="F60" s="98"/>
      <c r="G60" s="7" t="s">
        <v>46</v>
      </c>
      <c r="H60" s="8">
        <v>4.0999999999999996</v>
      </c>
      <c r="I60" s="7">
        <v>20.350000000000001</v>
      </c>
      <c r="J60" s="48">
        <f>H60*I60</f>
        <v>83.435000000000002</v>
      </c>
    </row>
    <row r="61" spans="1:10" ht="51.95" customHeight="1">
      <c r="A61" s="7" t="s">
        <v>17</v>
      </c>
      <c r="B61" s="7" t="s">
        <v>110</v>
      </c>
      <c r="C61" s="7" t="s">
        <v>19</v>
      </c>
      <c r="D61" s="6" t="s">
        <v>111</v>
      </c>
      <c r="E61" s="98" t="s">
        <v>109</v>
      </c>
      <c r="F61" s="98"/>
      <c r="G61" s="7" t="s">
        <v>16</v>
      </c>
      <c r="H61" s="8">
        <v>1</v>
      </c>
      <c r="I61" s="7">
        <v>296.69</v>
      </c>
      <c r="J61" s="48">
        <f>H61*I61</f>
        <v>296.69</v>
      </c>
    </row>
    <row r="62" spans="1:10" ht="26.1" customHeight="1">
      <c r="A62" s="21" t="s">
        <v>29</v>
      </c>
      <c r="B62" s="21">
        <v>12790</v>
      </c>
      <c r="C62" s="21" t="s">
        <v>81</v>
      </c>
      <c r="D62" s="62" t="s">
        <v>112</v>
      </c>
      <c r="E62" s="97" t="s">
        <v>33</v>
      </c>
      <c r="F62" s="97"/>
      <c r="G62" s="21" t="s">
        <v>16</v>
      </c>
      <c r="H62" s="22">
        <v>1</v>
      </c>
      <c r="I62" s="44">
        <v>465</v>
      </c>
      <c r="J62" s="50">
        <f>H62*I62</f>
        <v>465</v>
      </c>
    </row>
    <row r="63" spans="1:10">
      <c r="A63" s="9"/>
      <c r="B63" s="9"/>
      <c r="C63" s="9"/>
      <c r="D63" s="9"/>
      <c r="E63" s="9"/>
      <c r="F63" s="10"/>
      <c r="G63" s="9"/>
      <c r="H63" s="10"/>
      <c r="I63" s="9"/>
      <c r="J63" s="10"/>
    </row>
    <row r="64" spans="1:10" ht="15" thickBot="1">
      <c r="A64" s="9"/>
      <c r="B64" s="9"/>
      <c r="C64" s="9"/>
      <c r="D64" s="9"/>
      <c r="E64" s="9"/>
      <c r="F64" s="10"/>
      <c r="G64" s="9"/>
      <c r="H64" s="99"/>
      <c r="I64" s="99"/>
      <c r="J64" s="10"/>
    </row>
    <row r="65" spans="1:10" ht="0.95" customHeight="1" thickTop="1">
      <c r="A65" s="2"/>
      <c r="B65" s="2"/>
      <c r="C65" s="2"/>
      <c r="D65" s="2"/>
      <c r="E65" s="2"/>
      <c r="F65" s="2"/>
      <c r="G65" s="2"/>
      <c r="H65" s="2"/>
      <c r="I65" s="2"/>
      <c r="J65" s="2"/>
    </row>
    <row r="66" spans="1:10" ht="18" customHeight="1">
      <c r="A66" s="3" t="s">
        <v>113</v>
      </c>
      <c r="B66" s="4" t="s">
        <v>3</v>
      </c>
      <c r="C66" s="3" t="s">
        <v>4</v>
      </c>
      <c r="D66" s="3" t="s">
        <v>5</v>
      </c>
      <c r="E66" s="100" t="s">
        <v>6</v>
      </c>
      <c r="F66" s="100"/>
      <c r="G66" s="5" t="s">
        <v>7</v>
      </c>
      <c r="H66" s="4" t="s">
        <v>8</v>
      </c>
      <c r="I66" s="4" t="s">
        <v>9</v>
      </c>
      <c r="J66" s="4" t="s">
        <v>10</v>
      </c>
    </row>
    <row r="67" spans="1:10" ht="39" customHeight="1">
      <c r="A67" s="17" t="s">
        <v>11</v>
      </c>
      <c r="B67" s="91" t="s">
        <v>114</v>
      </c>
      <c r="C67" s="17" t="s">
        <v>13</v>
      </c>
      <c r="D67" s="16" t="s">
        <v>115</v>
      </c>
      <c r="E67" s="101" t="s">
        <v>109</v>
      </c>
      <c r="F67" s="101"/>
      <c r="G67" s="17" t="s">
        <v>34</v>
      </c>
      <c r="H67" s="18">
        <v>1</v>
      </c>
      <c r="I67" s="19"/>
      <c r="J67" s="51">
        <f>SUM(J68:J72)</f>
        <v>1859.8553299999999</v>
      </c>
    </row>
    <row r="68" spans="1:10" ht="24" customHeight="1">
      <c r="A68" s="7" t="s">
        <v>17</v>
      </c>
      <c r="B68" s="7" t="s">
        <v>116</v>
      </c>
      <c r="C68" s="7" t="s">
        <v>36</v>
      </c>
      <c r="D68" s="38" t="s">
        <v>26</v>
      </c>
      <c r="E68" s="96" t="s">
        <v>117</v>
      </c>
      <c r="F68" s="96"/>
      <c r="G68" s="7" t="s">
        <v>24</v>
      </c>
      <c r="H68" s="8">
        <v>3.1619999999999999</v>
      </c>
      <c r="I68" s="43">
        <v>22.64</v>
      </c>
      <c r="J68" s="48">
        <f>H68*I68</f>
        <v>71.587680000000006</v>
      </c>
    </row>
    <row r="69" spans="1:10" ht="24" customHeight="1">
      <c r="A69" s="7" t="s">
        <v>17</v>
      </c>
      <c r="B69" s="7" t="s">
        <v>118</v>
      </c>
      <c r="C69" s="7" t="s">
        <v>36</v>
      </c>
      <c r="D69" s="38" t="s">
        <v>119</v>
      </c>
      <c r="E69" s="96" t="s">
        <v>117</v>
      </c>
      <c r="F69" s="96"/>
      <c r="G69" s="7" t="s">
        <v>24</v>
      </c>
      <c r="H69" s="8">
        <v>3.2530000000000001</v>
      </c>
      <c r="I69" s="43">
        <v>25.05</v>
      </c>
      <c r="J69" s="48">
        <f>H69*I69</f>
        <v>81.487650000000002</v>
      </c>
    </row>
    <row r="70" spans="1:10" ht="65.099999999999994" customHeight="1">
      <c r="A70" s="21" t="s">
        <v>29</v>
      </c>
      <c r="B70" s="21" t="s">
        <v>120</v>
      </c>
      <c r="C70" s="21" t="s">
        <v>36</v>
      </c>
      <c r="D70" s="20" t="s">
        <v>121</v>
      </c>
      <c r="E70" s="97" t="s">
        <v>33</v>
      </c>
      <c r="F70" s="97"/>
      <c r="G70" s="21" t="s">
        <v>122</v>
      </c>
      <c r="H70" s="22">
        <v>1</v>
      </c>
      <c r="I70" s="42">
        <v>155.46</v>
      </c>
      <c r="J70" s="50">
        <f>H70*I70</f>
        <v>155.46</v>
      </c>
    </row>
    <row r="71" spans="1:10" ht="26.1" customHeight="1">
      <c r="A71" s="21" t="s">
        <v>29</v>
      </c>
      <c r="B71" s="21" t="s">
        <v>123</v>
      </c>
      <c r="C71" s="21" t="s">
        <v>36</v>
      </c>
      <c r="D71" s="20" t="s">
        <v>124</v>
      </c>
      <c r="E71" s="97" t="s">
        <v>33</v>
      </c>
      <c r="F71" s="97"/>
      <c r="G71" s="21" t="s">
        <v>16</v>
      </c>
      <c r="H71" s="22">
        <v>2.88</v>
      </c>
      <c r="I71" s="42">
        <v>247.75</v>
      </c>
      <c r="J71" s="50">
        <f>H71*I71</f>
        <v>713.52</v>
      </c>
    </row>
    <row r="72" spans="1:10" ht="26.1" customHeight="1">
      <c r="A72" s="21" t="s">
        <v>29</v>
      </c>
      <c r="B72" s="21" t="s">
        <v>125</v>
      </c>
      <c r="C72" s="21" t="s">
        <v>36</v>
      </c>
      <c r="D72" s="20" t="s">
        <v>126</v>
      </c>
      <c r="E72" s="97" t="s">
        <v>33</v>
      </c>
      <c r="F72" s="97"/>
      <c r="G72" s="21" t="s">
        <v>34</v>
      </c>
      <c r="H72" s="22">
        <v>1</v>
      </c>
      <c r="I72" s="42">
        <v>837.8</v>
      </c>
      <c r="J72" s="50">
        <f>H72*I72</f>
        <v>837.8</v>
      </c>
    </row>
    <row r="73" spans="1:10">
      <c r="A73" s="9"/>
      <c r="B73" s="9"/>
      <c r="C73" s="9"/>
      <c r="D73" s="9"/>
      <c r="E73" s="9"/>
      <c r="F73" s="10"/>
      <c r="G73" s="9"/>
      <c r="H73" s="10"/>
      <c r="I73" s="9"/>
      <c r="J73" s="10"/>
    </row>
    <row r="74" spans="1:10" ht="15" thickBot="1">
      <c r="A74" s="9"/>
      <c r="B74" s="9"/>
      <c r="C74" s="9"/>
      <c r="D74" s="9"/>
      <c r="E74" s="9"/>
      <c r="F74" s="10"/>
      <c r="G74" s="9"/>
      <c r="H74" s="99"/>
      <c r="I74" s="99"/>
      <c r="J74" s="10"/>
    </row>
    <row r="75" spans="1:10" ht="0.95" customHeight="1" thickTop="1">
      <c r="A75" s="2"/>
      <c r="B75" s="2"/>
      <c r="C75" s="2"/>
      <c r="D75" s="2"/>
      <c r="E75" s="2"/>
      <c r="F75" s="2"/>
      <c r="G75" s="2"/>
      <c r="H75" s="2"/>
      <c r="I75" s="2"/>
      <c r="J75" s="2"/>
    </row>
    <row r="76" spans="1:10" ht="18" customHeight="1">
      <c r="A76" s="3" t="s">
        <v>127</v>
      </c>
      <c r="B76" s="4" t="s">
        <v>3</v>
      </c>
      <c r="C76" s="3" t="s">
        <v>4</v>
      </c>
      <c r="D76" s="3" t="s">
        <v>5</v>
      </c>
      <c r="E76" s="100" t="s">
        <v>6</v>
      </c>
      <c r="F76" s="100"/>
      <c r="G76" s="5" t="s">
        <v>7</v>
      </c>
      <c r="H76" s="4" t="s">
        <v>8</v>
      </c>
      <c r="I76" s="4" t="s">
        <v>9</v>
      </c>
      <c r="J76" s="4" t="s">
        <v>10</v>
      </c>
    </row>
    <row r="77" spans="1:10" ht="39" customHeight="1">
      <c r="A77" s="17" t="s">
        <v>11</v>
      </c>
      <c r="B77" s="91" t="s">
        <v>128</v>
      </c>
      <c r="C77" s="17" t="s">
        <v>13</v>
      </c>
      <c r="D77" s="16" t="s">
        <v>129</v>
      </c>
      <c r="E77" s="101" t="s">
        <v>109</v>
      </c>
      <c r="F77" s="101"/>
      <c r="G77" s="17" t="s">
        <v>34</v>
      </c>
      <c r="H77" s="18">
        <v>1</v>
      </c>
      <c r="I77" s="19"/>
      <c r="J77" s="51">
        <f>SUM(J78:J82)</f>
        <v>2186.8853300000001</v>
      </c>
    </row>
    <row r="78" spans="1:10" ht="24" customHeight="1">
      <c r="A78" s="7" t="s">
        <v>17</v>
      </c>
      <c r="B78" s="7" t="s">
        <v>116</v>
      </c>
      <c r="C78" s="7" t="s">
        <v>36</v>
      </c>
      <c r="D78" s="38" t="s">
        <v>26</v>
      </c>
      <c r="E78" s="96" t="s">
        <v>117</v>
      </c>
      <c r="F78" s="96"/>
      <c r="G78" s="7" t="s">
        <v>24</v>
      </c>
      <c r="H78" s="8">
        <v>3.1619999999999999</v>
      </c>
      <c r="I78" s="43">
        <v>22.64</v>
      </c>
      <c r="J78" s="48">
        <f>H78*I78</f>
        <v>71.587680000000006</v>
      </c>
    </row>
    <row r="79" spans="1:10" ht="24" customHeight="1">
      <c r="A79" s="7" t="s">
        <v>17</v>
      </c>
      <c r="B79" s="7" t="s">
        <v>118</v>
      </c>
      <c r="C79" s="7" t="s">
        <v>36</v>
      </c>
      <c r="D79" s="38" t="s">
        <v>119</v>
      </c>
      <c r="E79" s="96" t="s">
        <v>117</v>
      </c>
      <c r="F79" s="96"/>
      <c r="G79" s="7" t="s">
        <v>24</v>
      </c>
      <c r="H79" s="8">
        <v>3.2530000000000001</v>
      </c>
      <c r="I79" s="43">
        <v>25.05</v>
      </c>
      <c r="J79" s="48">
        <f>H79*I79</f>
        <v>81.487650000000002</v>
      </c>
    </row>
    <row r="80" spans="1:10" ht="65.099999999999994" customHeight="1">
      <c r="A80" s="25" t="s">
        <v>29</v>
      </c>
      <c r="B80" s="25" t="s">
        <v>120</v>
      </c>
      <c r="C80" s="25" t="s">
        <v>36</v>
      </c>
      <c r="D80" s="24" t="s">
        <v>121</v>
      </c>
      <c r="E80" s="111" t="s">
        <v>33</v>
      </c>
      <c r="F80" s="111"/>
      <c r="G80" s="25" t="s">
        <v>122</v>
      </c>
      <c r="H80" s="26">
        <v>1</v>
      </c>
      <c r="I80" s="45">
        <v>155.46</v>
      </c>
      <c r="J80" s="50">
        <f>H80*I80</f>
        <v>155.46</v>
      </c>
    </row>
    <row r="81" spans="1:10" ht="26.1" customHeight="1">
      <c r="A81" s="25" t="s">
        <v>29</v>
      </c>
      <c r="B81" s="25" t="s">
        <v>123</v>
      </c>
      <c r="C81" s="25" t="s">
        <v>36</v>
      </c>
      <c r="D81" s="24" t="s">
        <v>124</v>
      </c>
      <c r="E81" s="111" t="s">
        <v>33</v>
      </c>
      <c r="F81" s="111"/>
      <c r="G81" s="25" t="s">
        <v>16</v>
      </c>
      <c r="H81" s="26">
        <v>4.2</v>
      </c>
      <c r="I81" s="45">
        <v>247.75</v>
      </c>
      <c r="J81" s="50">
        <f>H81*I81</f>
        <v>1040.55</v>
      </c>
    </row>
    <row r="82" spans="1:10" ht="26.1" customHeight="1">
      <c r="A82" s="25" t="s">
        <v>29</v>
      </c>
      <c r="B82" s="25" t="s">
        <v>125</v>
      </c>
      <c r="C82" s="25" t="s">
        <v>36</v>
      </c>
      <c r="D82" s="24" t="s">
        <v>126</v>
      </c>
      <c r="E82" s="111" t="s">
        <v>33</v>
      </c>
      <c r="F82" s="111"/>
      <c r="G82" s="25" t="s">
        <v>34</v>
      </c>
      <c r="H82" s="26">
        <v>1</v>
      </c>
      <c r="I82" s="45">
        <v>837.8</v>
      </c>
      <c r="J82" s="50">
        <f>H82*I82</f>
        <v>837.8</v>
      </c>
    </row>
    <row r="83" spans="1:10">
      <c r="A83" s="9"/>
      <c r="B83" s="9"/>
      <c r="C83" s="9"/>
      <c r="D83" s="9"/>
      <c r="E83" s="9"/>
      <c r="F83" s="10"/>
      <c r="G83" s="9"/>
      <c r="H83" s="10"/>
      <c r="I83" s="9"/>
      <c r="J83" s="10"/>
    </row>
    <row r="84" spans="1:10" ht="15" thickBot="1">
      <c r="A84" s="9"/>
      <c r="B84" s="9"/>
      <c r="C84" s="9"/>
      <c r="D84" s="9"/>
      <c r="E84" s="9"/>
      <c r="F84" s="10"/>
      <c r="G84" s="9"/>
      <c r="H84" s="99"/>
      <c r="I84" s="99"/>
      <c r="J84" s="10"/>
    </row>
    <row r="85" spans="1:10" ht="0.95" customHeight="1" thickTop="1">
      <c r="A85" s="2"/>
      <c r="B85" s="2"/>
      <c r="C85" s="2"/>
      <c r="D85" s="2"/>
      <c r="E85" s="2"/>
      <c r="F85" s="2"/>
      <c r="G85" s="2"/>
      <c r="H85" s="2"/>
      <c r="I85" s="2"/>
      <c r="J85" s="2"/>
    </row>
    <row r="86" spans="1:10" ht="18" customHeight="1">
      <c r="A86" s="3" t="s">
        <v>130</v>
      </c>
      <c r="B86" s="4" t="s">
        <v>3</v>
      </c>
      <c r="C86" s="3" t="s">
        <v>4</v>
      </c>
      <c r="D86" s="3" t="s">
        <v>5</v>
      </c>
      <c r="E86" s="100" t="s">
        <v>6</v>
      </c>
      <c r="F86" s="100"/>
      <c r="G86" s="5" t="s">
        <v>7</v>
      </c>
      <c r="H86" s="4" t="s">
        <v>8</v>
      </c>
      <c r="I86" s="4" t="s">
        <v>9</v>
      </c>
      <c r="J86" s="4" t="s">
        <v>10</v>
      </c>
    </row>
    <row r="87" spans="1:10" ht="39" customHeight="1">
      <c r="A87" s="17" t="s">
        <v>11</v>
      </c>
      <c r="B87" s="91" t="s">
        <v>131</v>
      </c>
      <c r="C87" s="17" t="s">
        <v>31</v>
      </c>
      <c r="D87" s="16" t="s">
        <v>132</v>
      </c>
      <c r="E87" s="101" t="s">
        <v>133</v>
      </c>
      <c r="F87" s="101"/>
      <c r="G87" s="17" t="s">
        <v>16</v>
      </c>
      <c r="H87" s="18">
        <v>1</v>
      </c>
      <c r="I87" s="19"/>
      <c r="J87" s="51">
        <f>J88</f>
        <v>1749.08</v>
      </c>
    </row>
    <row r="88" spans="1:10" ht="24" customHeight="1">
      <c r="A88" s="25" t="s">
        <v>29</v>
      </c>
      <c r="B88" s="25">
        <v>12207</v>
      </c>
      <c r="C88" s="25" t="s">
        <v>81</v>
      </c>
      <c r="D88" s="24" t="s">
        <v>134</v>
      </c>
      <c r="E88" s="111" t="s">
        <v>135</v>
      </c>
      <c r="F88" s="111"/>
      <c r="G88" s="25" t="s">
        <v>16</v>
      </c>
      <c r="H88" s="26">
        <v>1</v>
      </c>
      <c r="I88" s="46">
        <v>1749.08</v>
      </c>
      <c r="J88" s="50">
        <f>H88*I88</f>
        <v>1749.08</v>
      </c>
    </row>
    <row r="89" spans="1:10">
      <c r="A89" s="9"/>
      <c r="B89" s="9"/>
      <c r="C89" s="9"/>
      <c r="D89" s="9"/>
      <c r="E89" s="9"/>
      <c r="F89" s="10"/>
      <c r="G89" s="9"/>
      <c r="H89" s="10"/>
      <c r="I89" s="9"/>
      <c r="J89" s="10"/>
    </row>
    <row r="90" spans="1:10" ht="15" thickBot="1">
      <c r="A90" s="9"/>
      <c r="B90" s="9"/>
      <c r="C90" s="9"/>
      <c r="D90" s="9"/>
      <c r="E90" s="9"/>
      <c r="F90" s="10"/>
      <c r="G90" s="9"/>
      <c r="H90" s="99"/>
      <c r="I90" s="99"/>
      <c r="J90" s="10"/>
    </row>
    <row r="91" spans="1:10" ht="0.95" customHeight="1" thickTop="1">
      <c r="A91" s="2"/>
      <c r="B91" s="2"/>
      <c r="C91" s="2"/>
      <c r="D91" s="2"/>
      <c r="E91" s="2"/>
      <c r="F91" s="2"/>
      <c r="G91" s="2"/>
      <c r="H91" s="2"/>
      <c r="I91" s="2"/>
      <c r="J91" s="2"/>
    </row>
    <row r="92" spans="1:10" ht="18" customHeight="1">
      <c r="A92" s="3" t="s">
        <v>136</v>
      </c>
      <c r="B92" s="4" t="s">
        <v>3</v>
      </c>
      <c r="C92" s="3" t="s">
        <v>4</v>
      </c>
      <c r="D92" s="3" t="s">
        <v>5</v>
      </c>
      <c r="E92" s="100" t="s">
        <v>6</v>
      </c>
      <c r="F92" s="100"/>
      <c r="G92" s="5" t="s">
        <v>7</v>
      </c>
      <c r="H92" s="4" t="s">
        <v>8</v>
      </c>
      <c r="I92" s="4" t="s">
        <v>9</v>
      </c>
      <c r="J92" s="4" t="s">
        <v>10</v>
      </c>
    </row>
    <row r="93" spans="1:10" ht="129.94999999999999" customHeight="1">
      <c r="A93" s="17" t="s">
        <v>11</v>
      </c>
      <c r="B93" s="91" t="s">
        <v>137</v>
      </c>
      <c r="C93" s="17" t="s">
        <v>13</v>
      </c>
      <c r="D93" s="16" t="s">
        <v>138</v>
      </c>
      <c r="E93" s="101" t="s">
        <v>15</v>
      </c>
      <c r="F93" s="101"/>
      <c r="G93" s="17" t="s">
        <v>139</v>
      </c>
      <c r="H93" s="18">
        <v>1</v>
      </c>
      <c r="I93" s="19"/>
      <c r="J93" s="51">
        <f>SUM(J94:J98)</f>
        <v>271.82799999999997</v>
      </c>
    </row>
    <row r="94" spans="1:10" ht="39" customHeight="1">
      <c r="A94" s="7" t="s">
        <v>17</v>
      </c>
      <c r="B94" s="7" t="s">
        <v>140</v>
      </c>
      <c r="C94" s="7" t="s">
        <v>19</v>
      </c>
      <c r="D94" s="6" t="s">
        <v>141</v>
      </c>
      <c r="E94" s="96" t="s">
        <v>15</v>
      </c>
      <c r="F94" s="96"/>
      <c r="G94" s="7" t="s">
        <v>46</v>
      </c>
      <c r="H94" s="8">
        <v>30.9</v>
      </c>
      <c r="I94" s="7">
        <v>3.12</v>
      </c>
      <c r="J94" s="48">
        <f>H94*I94</f>
        <v>96.408000000000001</v>
      </c>
    </row>
    <row r="95" spans="1:10" ht="39" customHeight="1">
      <c r="A95" s="7" t="s">
        <v>17</v>
      </c>
      <c r="B95" s="7" t="s">
        <v>142</v>
      </c>
      <c r="C95" s="7" t="s">
        <v>19</v>
      </c>
      <c r="D95" s="6" t="s">
        <v>143</v>
      </c>
      <c r="E95" s="96" t="s">
        <v>15</v>
      </c>
      <c r="F95" s="96"/>
      <c r="G95" s="7" t="s">
        <v>34</v>
      </c>
      <c r="H95" s="8">
        <v>1</v>
      </c>
      <c r="I95" s="7">
        <v>10.85</v>
      </c>
      <c r="J95" s="48">
        <f>H95*I95</f>
        <v>10.85</v>
      </c>
    </row>
    <row r="96" spans="1:10" ht="39" customHeight="1">
      <c r="A96" s="7" t="s">
        <v>17</v>
      </c>
      <c r="B96" s="7" t="s">
        <v>144</v>
      </c>
      <c r="C96" s="7" t="s">
        <v>19</v>
      </c>
      <c r="D96" s="6" t="s">
        <v>145</v>
      </c>
      <c r="E96" s="96" t="s">
        <v>15</v>
      </c>
      <c r="F96" s="96"/>
      <c r="G96" s="7" t="s">
        <v>46</v>
      </c>
      <c r="H96" s="8">
        <v>10</v>
      </c>
      <c r="I96" s="7">
        <v>8.9700000000000006</v>
      </c>
      <c r="J96" s="48">
        <f>H96*I96</f>
        <v>89.7</v>
      </c>
    </row>
    <row r="97" spans="1:10" ht="51.95" customHeight="1">
      <c r="A97" s="7" t="s">
        <v>17</v>
      </c>
      <c r="B97" s="7" t="s">
        <v>146</v>
      </c>
      <c r="C97" s="7" t="s">
        <v>19</v>
      </c>
      <c r="D97" s="6" t="s">
        <v>147</v>
      </c>
      <c r="E97" s="96" t="s">
        <v>15</v>
      </c>
      <c r="F97" s="96"/>
      <c r="G97" s="7" t="s">
        <v>46</v>
      </c>
      <c r="H97" s="8">
        <v>10</v>
      </c>
      <c r="I97" s="7">
        <v>2.95</v>
      </c>
      <c r="J97" s="48">
        <f>H97*I97</f>
        <v>29.5</v>
      </c>
    </row>
    <row r="98" spans="1:10" ht="51.95" customHeight="1">
      <c r="A98" s="7" t="s">
        <v>17</v>
      </c>
      <c r="B98" s="7" t="s">
        <v>148</v>
      </c>
      <c r="C98" s="7" t="s">
        <v>19</v>
      </c>
      <c r="D98" s="6" t="s">
        <v>149</v>
      </c>
      <c r="E98" s="96" t="s">
        <v>15</v>
      </c>
      <c r="F98" s="96"/>
      <c r="G98" s="7" t="s">
        <v>34</v>
      </c>
      <c r="H98" s="8">
        <v>1</v>
      </c>
      <c r="I98" s="7">
        <v>45.37</v>
      </c>
      <c r="J98" s="48">
        <f>H98*I98</f>
        <v>45.37</v>
      </c>
    </row>
    <row r="99" spans="1:10">
      <c r="A99" s="9"/>
      <c r="B99" s="9"/>
      <c r="C99" s="9"/>
      <c r="D99" s="9"/>
      <c r="E99" s="9"/>
      <c r="F99" s="10"/>
      <c r="G99" s="9"/>
      <c r="H99" s="10"/>
      <c r="I99" s="9"/>
      <c r="J99" s="10"/>
    </row>
    <row r="100" spans="1:10" ht="15" thickBot="1">
      <c r="A100" s="9"/>
      <c r="B100" s="9"/>
      <c r="C100" s="9"/>
      <c r="D100" s="9"/>
      <c r="E100" s="9"/>
      <c r="F100" s="10"/>
      <c r="G100" s="9"/>
      <c r="H100" s="99"/>
      <c r="I100" s="99"/>
      <c r="J100" s="10"/>
    </row>
    <row r="101" spans="1:10" ht="0.95" customHeight="1" thickTop="1">
      <c r="A101" s="2"/>
      <c r="B101" s="2"/>
      <c r="C101" s="2"/>
      <c r="D101" s="2"/>
      <c r="E101" s="2"/>
      <c r="F101" s="2"/>
      <c r="G101" s="2"/>
      <c r="H101" s="2"/>
      <c r="I101" s="2"/>
      <c r="J101" s="2"/>
    </row>
    <row r="102" spans="1:10" ht="18" customHeight="1">
      <c r="A102" s="3" t="s">
        <v>150</v>
      </c>
      <c r="B102" s="4" t="s">
        <v>3</v>
      </c>
      <c r="C102" s="3" t="s">
        <v>4</v>
      </c>
      <c r="D102" s="3" t="s">
        <v>5</v>
      </c>
      <c r="E102" s="100" t="s">
        <v>6</v>
      </c>
      <c r="F102" s="100"/>
      <c r="G102" s="5" t="s">
        <v>7</v>
      </c>
      <c r="H102" s="4" t="s">
        <v>8</v>
      </c>
      <c r="I102" s="4" t="s">
        <v>9</v>
      </c>
      <c r="J102" s="4" t="s">
        <v>10</v>
      </c>
    </row>
    <row r="103" spans="1:10" ht="129.94999999999999" customHeight="1">
      <c r="A103" s="17" t="s">
        <v>11</v>
      </c>
      <c r="B103" s="91" t="s">
        <v>151</v>
      </c>
      <c r="C103" s="17" t="s">
        <v>13</v>
      </c>
      <c r="D103" s="16" t="s">
        <v>152</v>
      </c>
      <c r="E103" s="101" t="s">
        <v>15</v>
      </c>
      <c r="F103" s="101"/>
      <c r="G103" s="17" t="s">
        <v>139</v>
      </c>
      <c r="H103" s="18">
        <v>1</v>
      </c>
      <c r="I103" s="19"/>
      <c r="J103" s="51">
        <f>SUM(J104:J108)</f>
        <v>264.58800000000002</v>
      </c>
    </row>
    <row r="104" spans="1:10" ht="39" customHeight="1">
      <c r="A104" s="7" t="s">
        <v>17</v>
      </c>
      <c r="B104" s="7" t="s">
        <v>140</v>
      </c>
      <c r="C104" s="7" t="s">
        <v>19</v>
      </c>
      <c r="D104" s="6" t="s">
        <v>141</v>
      </c>
      <c r="E104" s="96" t="s">
        <v>15</v>
      </c>
      <c r="F104" s="96"/>
      <c r="G104" s="7" t="s">
        <v>46</v>
      </c>
      <c r="H104" s="8">
        <v>30.9</v>
      </c>
      <c r="I104" s="7">
        <v>3.12</v>
      </c>
      <c r="J104" s="48">
        <f>H104*I104</f>
        <v>96.408000000000001</v>
      </c>
    </row>
    <row r="105" spans="1:10" ht="39" customHeight="1">
      <c r="A105" s="7" t="s">
        <v>17</v>
      </c>
      <c r="B105" s="7" t="s">
        <v>142</v>
      </c>
      <c r="C105" s="7" t="s">
        <v>19</v>
      </c>
      <c r="D105" s="6" t="s">
        <v>143</v>
      </c>
      <c r="E105" s="96" t="s">
        <v>15</v>
      </c>
      <c r="F105" s="96"/>
      <c r="G105" s="7" t="s">
        <v>34</v>
      </c>
      <c r="H105" s="8">
        <v>1</v>
      </c>
      <c r="I105" s="7">
        <v>10.85</v>
      </c>
      <c r="J105" s="48">
        <f>H105*I105</f>
        <v>10.85</v>
      </c>
    </row>
    <row r="106" spans="1:10" ht="39" customHeight="1">
      <c r="A106" s="7" t="s">
        <v>17</v>
      </c>
      <c r="B106" s="7" t="s">
        <v>144</v>
      </c>
      <c r="C106" s="7" t="s">
        <v>19</v>
      </c>
      <c r="D106" s="6" t="s">
        <v>145</v>
      </c>
      <c r="E106" s="96" t="s">
        <v>15</v>
      </c>
      <c r="F106" s="96"/>
      <c r="G106" s="7" t="s">
        <v>46</v>
      </c>
      <c r="H106" s="8">
        <v>10</v>
      </c>
      <c r="I106" s="7">
        <v>8.9700000000000006</v>
      </c>
      <c r="J106" s="48">
        <f>H106*I106</f>
        <v>89.7</v>
      </c>
    </row>
    <row r="107" spans="1:10" ht="51.95" customHeight="1">
      <c r="A107" s="7" t="s">
        <v>17</v>
      </c>
      <c r="B107" s="7" t="s">
        <v>146</v>
      </c>
      <c r="C107" s="7" t="s">
        <v>19</v>
      </c>
      <c r="D107" s="6" t="s">
        <v>147</v>
      </c>
      <c r="E107" s="96" t="s">
        <v>15</v>
      </c>
      <c r="F107" s="96"/>
      <c r="G107" s="7" t="s">
        <v>46</v>
      </c>
      <c r="H107" s="8">
        <v>10</v>
      </c>
      <c r="I107" s="7">
        <v>2.95</v>
      </c>
      <c r="J107" s="48">
        <f>H107*I107</f>
        <v>29.5</v>
      </c>
    </row>
    <row r="108" spans="1:10" ht="51.95" customHeight="1">
      <c r="A108" s="7" t="s">
        <v>17</v>
      </c>
      <c r="B108" s="7" t="s">
        <v>153</v>
      </c>
      <c r="C108" s="7" t="s">
        <v>19</v>
      </c>
      <c r="D108" s="6" t="s">
        <v>154</v>
      </c>
      <c r="E108" s="96" t="s">
        <v>15</v>
      </c>
      <c r="F108" s="96"/>
      <c r="G108" s="7" t="s">
        <v>34</v>
      </c>
      <c r="H108" s="8">
        <v>1</v>
      </c>
      <c r="I108" s="7">
        <v>38.130000000000003</v>
      </c>
      <c r="J108" s="48">
        <f>H108*I108</f>
        <v>38.130000000000003</v>
      </c>
    </row>
    <row r="109" spans="1:10">
      <c r="A109" s="9"/>
      <c r="B109" s="9"/>
      <c r="C109" s="9"/>
      <c r="D109" s="9"/>
      <c r="E109" s="9"/>
      <c r="F109" s="10"/>
      <c r="G109" s="9"/>
      <c r="H109" s="10"/>
      <c r="I109" s="9"/>
      <c r="J109" s="10"/>
    </row>
    <row r="110" spans="1:10" ht="15" thickBot="1">
      <c r="A110" s="9"/>
      <c r="B110" s="9"/>
      <c r="C110" s="9"/>
      <c r="D110" s="9"/>
      <c r="E110" s="9"/>
      <c r="F110" s="10"/>
      <c r="G110" s="9"/>
      <c r="H110" s="99"/>
      <c r="I110" s="99"/>
      <c r="J110" s="10"/>
    </row>
    <row r="111" spans="1:10" ht="0.95" customHeight="1" thickTop="1">
      <c r="A111" s="2"/>
      <c r="B111" s="2"/>
      <c r="C111" s="2"/>
      <c r="D111" s="2"/>
      <c r="E111" s="2"/>
      <c r="F111" s="2"/>
      <c r="G111" s="2"/>
      <c r="H111" s="2"/>
      <c r="I111" s="2"/>
      <c r="J111" s="2"/>
    </row>
    <row r="112" spans="1:10" ht="18" customHeight="1">
      <c r="A112" s="3" t="s">
        <v>155</v>
      </c>
      <c r="B112" s="4" t="s">
        <v>3</v>
      </c>
      <c r="C112" s="3" t="s">
        <v>4</v>
      </c>
      <c r="D112" s="3" t="s">
        <v>5</v>
      </c>
      <c r="E112" s="100" t="s">
        <v>6</v>
      </c>
      <c r="F112" s="100"/>
      <c r="G112" s="5" t="s">
        <v>7</v>
      </c>
      <c r="H112" s="4" t="s">
        <v>8</v>
      </c>
      <c r="I112" s="4" t="s">
        <v>9</v>
      </c>
      <c r="J112" s="4" t="s">
        <v>10</v>
      </c>
    </row>
    <row r="113" spans="1:10" ht="129.94999999999999" customHeight="1">
      <c r="A113" s="17" t="s">
        <v>11</v>
      </c>
      <c r="B113" s="91" t="s">
        <v>156</v>
      </c>
      <c r="C113" s="17" t="s">
        <v>13</v>
      </c>
      <c r="D113" s="16" t="s">
        <v>157</v>
      </c>
      <c r="E113" s="101" t="s">
        <v>15</v>
      </c>
      <c r="F113" s="101"/>
      <c r="G113" s="17" t="s">
        <v>139</v>
      </c>
      <c r="H113" s="18">
        <v>1</v>
      </c>
      <c r="I113" s="19"/>
      <c r="J113" s="51">
        <f>SUM(J114:J118)</f>
        <v>295.43799999999999</v>
      </c>
    </row>
    <row r="114" spans="1:10" ht="39" customHeight="1">
      <c r="A114" s="7" t="s">
        <v>17</v>
      </c>
      <c r="B114" s="7" t="s">
        <v>140</v>
      </c>
      <c r="C114" s="7" t="s">
        <v>19</v>
      </c>
      <c r="D114" s="6" t="s">
        <v>141</v>
      </c>
      <c r="E114" s="96" t="s">
        <v>15</v>
      </c>
      <c r="F114" s="96"/>
      <c r="G114" s="7" t="s">
        <v>46</v>
      </c>
      <c r="H114" s="8">
        <v>30.9</v>
      </c>
      <c r="I114" s="7">
        <v>3.12</v>
      </c>
      <c r="J114" s="48">
        <f>H114*I114</f>
        <v>96.408000000000001</v>
      </c>
    </row>
    <row r="115" spans="1:10" ht="39" customHeight="1">
      <c r="A115" s="7" t="s">
        <v>17</v>
      </c>
      <c r="B115" s="7" t="s">
        <v>142</v>
      </c>
      <c r="C115" s="7" t="s">
        <v>19</v>
      </c>
      <c r="D115" s="6" t="s">
        <v>143</v>
      </c>
      <c r="E115" s="96" t="s">
        <v>15</v>
      </c>
      <c r="F115" s="96"/>
      <c r="G115" s="7" t="s">
        <v>34</v>
      </c>
      <c r="H115" s="8">
        <v>1</v>
      </c>
      <c r="I115" s="7">
        <v>10.85</v>
      </c>
      <c r="J115" s="48">
        <f>H115*I115</f>
        <v>10.85</v>
      </c>
    </row>
    <row r="116" spans="1:10" ht="39" customHeight="1">
      <c r="A116" s="7" t="s">
        <v>17</v>
      </c>
      <c r="B116" s="7" t="s">
        <v>144</v>
      </c>
      <c r="C116" s="7" t="s">
        <v>19</v>
      </c>
      <c r="D116" s="6" t="s">
        <v>145</v>
      </c>
      <c r="E116" s="96" t="s">
        <v>15</v>
      </c>
      <c r="F116" s="96"/>
      <c r="G116" s="7" t="s">
        <v>46</v>
      </c>
      <c r="H116" s="8">
        <v>10</v>
      </c>
      <c r="I116" s="7">
        <v>8.9700000000000006</v>
      </c>
      <c r="J116" s="48">
        <f>H116*I116</f>
        <v>89.7</v>
      </c>
    </row>
    <row r="117" spans="1:10" ht="51.95" customHeight="1">
      <c r="A117" s="7" t="s">
        <v>17</v>
      </c>
      <c r="B117" s="7" t="s">
        <v>146</v>
      </c>
      <c r="C117" s="7" t="s">
        <v>19</v>
      </c>
      <c r="D117" s="6" t="s">
        <v>147</v>
      </c>
      <c r="E117" s="96" t="s">
        <v>15</v>
      </c>
      <c r="F117" s="96"/>
      <c r="G117" s="7" t="s">
        <v>46</v>
      </c>
      <c r="H117" s="8">
        <v>10</v>
      </c>
      <c r="I117" s="7">
        <v>2.95</v>
      </c>
      <c r="J117" s="48">
        <f>H117*I117</f>
        <v>29.5</v>
      </c>
    </row>
    <row r="118" spans="1:10" ht="51.95" customHeight="1">
      <c r="A118" s="7" t="s">
        <v>17</v>
      </c>
      <c r="B118" s="7" t="s">
        <v>158</v>
      </c>
      <c r="C118" s="7" t="s">
        <v>19</v>
      </c>
      <c r="D118" s="6" t="s">
        <v>159</v>
      </c>
      <c r="E118" s="96" t="s">
        <v>15</v>
      </c>
      <c r="F118" s="96"/>
      <c r="G118" s="7" t="s">
        <v>34</v>
      </c>
      <c r="H118" s="8">
        <v>1</v>
      </c>
      <c r="I118" s="7">
        <v>68.98</v>
      </c>
      <c r="J118" s="48">
        <f>H118*I118</f>
        <v>68.98</v>
      </c>
    </row>
    <row r="119" spans="1:10">
      <c r="A119" s="9"/>
      <c r="B119" s="9"/>
      <c r="C119" s="9"/>
      <c r="D119" s="9"/>
      <c r="E119" s="9"/>
      <c r="F119" s="10"/>
      <c r="G119" s="9"/>
      <c r="H119" s="10"/>
      <c r="I119" s="9"/>
      <c r="J119" s="10"/>
    </row>
    <row r="120" spans="1:10" ht="15" thickBot="1">
      <c r="A120" s="9"/>
      <c r="B120" s="9"/>
      <c r="C120" s="9"/>
      <c r="D120" s="9"/>
      <c r="E120" s="9"/>
      <c r="F120" s="10"/>
      <c r="G120" s="9"/>
      <c r="H120" s="99"/>
      <c r="I120" s="99"/>
      <c r="J120" s="10"/>
    </row>
    <row r="121" spans="1:10" ht="0.95" customHeight="1" thickTop="1">
      <c r="A121" s="2"/>
      <c r="B121" s="2"/>
      <c r="C121" s="2"/>
      <c r="D121" s="2"/>
      <c r="E121" s="2"/>
      <c r="F121" s="2"/>
      <c r="G121" s="2"/>
      <c r="H121" s="2"/>
      <c r="I121" s="2"/>
      <c r="J121" s="2"/>
    </row>
    <row r="122" spans="1:10" ht="18" customHeight="1">
      <c r="A122" s="3" t="s">
        <v>160</v>
      </c>
      <c r="B122" s="4" t="s">
        <v>3</v>
      </c>
      <c r="C122" s="3" t="s">
        <v>4</v>
      </c>
      <c r="D122" s="3" t="s">
        <v>5</v>
      </c>
      <c r="E122" s="100" t="s">
        <v>6</v>
      </c>
      <c r="F122" s="100"/>
      <c r="G122" s="5" t="s">
        <v>7</v>
      </c>
      <c r="H122" s="4" t="s">
        <v>8</v>
      </c>
      <c r="I122" s="4" t="s">
        <v>9</v>
      </c>
      <c r="J122" s="4" t="s">
        <v>10</v>
      </c>
    </row>
    <row r="123" spans="1:10" ht="129.94999999999999" customHeight="1">
      <c r="A123" s="17" t="s">
        <v>11</v>
      </c>
      <c r="B123" s="17" t="s">
        <v>161</v>
      </c>
      <c r="C123" s="17" t="s">
        <v>13</v>
      </c>
      <c r="D123" s="16" t="s">
        <v>162</v>
      </c>
      <c r="E123" s="101" t="s">
        <v>15</v>
      </c>
      <c r="F123" s="101"/>
      <c r="G123" s="17" t="s">
        <v>139</v>
      </c>
      <c r="H123" s="18">
        <v>1</v>
      </c>
      <c r="I123" s="19"/>
      <c r="J123" s="51">
        <f>SUM(J124:J128)</f>
        <v>278.63799999999998</v>
      </c>
    </row>
    <row r="124" spans="1:10" ht="39" customHeight="1">
      <c r="A124" s="7" t="s">
        <v>17</v>
      </c>
      <c r="B124" s="7" t="s">
        <v>140</v>
      </c>
      <c r="C124" s="7" t="s">
        <v>19</v>
      </c>
      <c r="D124" s="6" t="s">
        <v>141</v>
      </c>
      <c r="E124" s="96" t="s">
        <v>15</v>
      </c>
      <c r="F124" s="96"/>
      <c r="G124" s="7" t="s">
        <v>46</v>
      </c>
      <c r="H124" s="8">
        <v>30.9</v>
      </c>
      <c r="I124" s="7">
        <v>3.12</v>
      </c>
      <c r="J124" s="48">
        <f>H124*I124</f>
        <v>96.408000000000001</v>
      </c>
    </row>
    <row r="125" spans="1:10" ht="39" customHeight="1">
      <c r="A125" s="7" t="s">
        <v>17</v>
      </c>
      <c r="B125" s="7" t="s">
        <v>142</v>
      </c>
      <c r="C125" s="7" t="s">
        <v>19</v>
      </c>
      <c r="D125" s="6" t="s">
        <v>143</v>
      </c>
      <c r="E125" s="96" t="s">
        <v>15</v>
      </c>
      <c r="F125" s="96"/>
      <c r="G125" s="7" t="s">
        <v>34</v>
      </c>
      <c r="H125" s="8">
        <v>1</v>
      </c>
      <c r="I125" s="7">
        <v>10.85</v>
      </c>
      <c r="J125" s="48">
        <f>H125*I125</f>
        <v>10.85</v>
      </c>
    </row>
    <row r="126" spans="1:10" ht="39" customHeight="1">
      <c r="A126" s="7" t="s">
        <v>17</v>
      </c>
      <c r="B126" s="7" t="s">
        <v>144</v>
      </c>
      <c r="C126" s="7" t="s">
        <v>19</v>
      </c>
      <c r="D126" s="6" t="s">
        <v>145</v>
      </c>
      <c r="E126" s="96" t="s">
        <v>15</v>
      </c>
      <c r="F126" s="96"/>
      <c r="G126" s="7" t="s">
        <v>46</v>
      </c>
      <c r="H126" s="8">
        <v>10</v>
      </c>
      <c r="I126" s="7">
        <v>8.9700000000000006</v>
      </c>
      <c r="J126" s="48">
        <f>H126*I126</f>
        <v>89.7</v>
      </c>
    </row>
    <row r="127" spans="1:10" ht="51.95" customHeight="1">
      <c r="A127" s="7" t="s">
        <v>17</v>
      </c>
      <c r="B127" s="7" t="s">
        <v>146</v>
      </c>
      <c r="C127" s="7" t="s">
        <v>19</v>
      </c>
      <c r="D127" s="6" t="s">
        <v>147</v>
      </c>
      <c r="E127" s="96" t="s">
        <v>15</v>
      </c>
      <c r="F127" s="96"/>
      <c r="G127" s="7" t="s">
        <v>46</v>
      </c>
      <c r="H127" s="8">
        <v>10</v>
      </c>
      <c r="I127" s="7">
        <v>2.95</v>
      </c>
      <c r="J127" s="48">
        <f>H127*I127</f>
        <v>29.5</v>
      </c>
    </row>
    <row r="128" spans="1:10" ht="65.099999999999994" customHeight="1">
      <c r="A128" s="7" t="s">
        <v>17</v>
      </c>
      <c r="B128" s="7" t="s">
        <v>163</v>
      </c>
      <c r="C128" s="7" t="s">
        <v>19</v>
      </c>
      <c r="D128" s="6" t="s">
        <v>164</v>
      </c>
      <c r="E128" s="96" t="s">
        <v>15</v>
      </c>
      <c r="F128" s="96"/>
      <c r="G128" s="7" t="s">
        <v>34</v>
      </c>
      <c r="H128" s="8">
        <v>1</v>
      </c>
      <c r="I128" s="7">
        <v>52.18</v>
      </c>
      <c r="J128" s="48">
        <f>H128*I128</f>
        <v>52.18</v>
      </c>
    </row>
    <row r="129" spans="1:10">
      <c r="A129" s="9"/>
      <c r="B129" s="9"/>
      <c r="C129" s="9"/>
      <c r="D129" s="9"/>
      <c r="E129" s="9"/>
      <c r="F129" s="10"/>
      <c r="G129" s="9"/>
      <c r="H129" s="10"/>
      <c r="I129" s="9"/>
      <c r="J129" s="10"/>
    </row>
    <row r="130" spans="1:10" ht="15" thickBot="1">
      <c r="A130" s="9"/>
      <c r="B130" s="9"/>
      <c r="C130" s="9"/>
      <c r="D130" s="9"/>
      <c r="E130" s="9"/>
      <c r="F130" s="10"/>
      <c r="G130" s="9"/>
      <c r="H130" s="99"/>
      <c r="I130" s="99"/>
      <c r="J130" s="10"/>
    </row>
    <row r="131" spans="1:10" ht="0.95" customHeight="1" thickTop="1">
      <c r="A131" s="2"/>
      <c r="B131" s="2"/>
      <c r="C131" s="2"/>
      <c r="D131" s="2"/>
      <c r="E131" s="2"/>
      <c r="F131" s="2"/>
      <c r="G131" s="2"/>
      <c r="H131" s="2"/>
      <c r="I131" s="2"/>
      <c r="J131" s="2"/>
    </row>
    <row r="132" spans="1:10" ht="18" customHeight="1">
      <c r="A132" s="3" t="s">
        <v>165</v>
      </c>
      <c r="B132" s="4" t="s">
        <v>3</v>
      </c>
      <c r="C132" s="3" t="s">
        <v>4</v>
      </c>
      <c r="D132" s="3" t="s">
        <v>5</v>
      </c>
      <c r="E132" s="100" t="s">
        <v>6</v>
      </c>
      <c r="F132" s="100"/>
      <c r="G132" s="5" t="s">
        <v>7</v>
      </c>
      <c r="H132" s="4" t="s">
        <v>8</v>
      </c>
      <c r="I132" s="4" t="s">
        <v>9</v>
      </c>
      <c r="J132" s="4" t="s">
        <v>10</v>
      </c>
    </row>
    <row r="133" spans="1:10" ht="143.1" customHeight="1">
      <c r="A133" s="17" t="s">
        <v>11</v>
      </c>
      <c r="B133" s="91" t="s">
        <v>166</v>
      </c>
      <c r="C133" s="17" t="s">
        <v>13</v>
      </c>
      <c r="D133" s="16" t="s">
        <v>167</v>
      </c>
      <c r="E133" s="101" t="s">
        <v>15</v>
      </c>
      <c r="F133" s="101"/>
      <c r="G133" s="17" t="s">
        <v>139</v>
      </c>
      <c r="H133" s="18">
        <v>1</v>
      </c>
      <c r="I133" s="19"/>
      <c r="J133" s="51">
        <f>SUM(J134:J138)</f>
        <v>278.63799999999998</v>
      </c>
    </row>
    <row r="134" spans="1:10" ht="39" customHeight="1">
      <c r="A134" s="7" t="s">
        <v>17</v>
      </c>
      <c r="B134" s="7" t="s">
        <v>140</v>
      </c>
      <c r="C134" s="7" t="s">
        <v>19</v>
      </c>
      <c r="D134" s="6" t="s">
        <v>141</v>
      </c>
      <c r="E134" s="96" t="s">
        <v>15</v>
      </c>
      <c r="F134" s="96"/>
      <c r="G134" s="7" t="s">
        <v>46</v>
      </c>
      <c r="H134" s="8">
        <v>30.9</v>
      </c>
      <c r="I134" s="7">
        <v>3.12</v>
      </c>
      <c r="J134" s="48">
        <f>H134*I134</f>
        <v>96.408000000000001</v>
      </c>
    </row>
    <row r="135" spans="1:10" ht="39" customHeight="1">
      <c r="A135" s="7" t="s">
        <v>17</v>
      </c>
      <c r="B135" s="7" t="s">
        <v>142</v>
      </c>
      <c r="C135" s="7" t="s">
        <v>19</v>
      </c>
      <c r="D135" s="6" t="s">
        <v>143</v>
      </c>
      <c r="E135" s="96" t="s">
        <v>15</v>
      </c>
      <c r="F135" s="96"/>
      <c r="G135" s="7" t="s">
        <v>34</v>
      </c>
      <c r="H135" s="8">
        <v>1</v>
      </c>
      <c r="I135" s="7">
        <v>10.85</v>
      </c>
      <c r="J135" s="48">
        <f>H135*I135</f>
        <v>10.85</v>
      </c>
    </row>
    <row r="136" spans="1:10" ht="39" customHeight="1">
      <c r="A136" s="7" t="s">
        <v>17</v>
      </c>
      <c r="B136" s="7" t="s">
        <v>144</v>
      </c>
      <c r="C136" s="7" t="s">
        <v>19</v>
      </c>
      <c r="D136" s="6" t="s">
        <v>145</v>
      </c>
      <c r="E136" s="96" t="s">
        <v>15</v>
      </c>
      <c r="F136" s="96"/>
      <c r="G136" s="7" t="s">
        <v>46</v>
      </c>
      <c r="H136" s="8">
        <v>10</v>
      </c>
      <c r="I136" s="7">
        <v>8.9700000000000006</v>
      </c>
      <c r="J136" s="48">
        <f>H136*I136</f>
        <v>89.7</v>
      </c>
    </row>
    <row r="137" spans="1:10" ht="51.95" customHeight="1">
      <c r="A137" s="7" t="s">
        <v>17</v>
      </c>
      <c r="B137" s="7" t="s">
        <v>146</v>
      </c>
      <c r="C137" s="7" t="s">
        <v>19</v>
      </c>
      <c r="D137" s="6" t="s">
        <v>147</v>
      </c>
      <c r="E137" s="96" t="s">
        <v>15</v>
      </c>
      <c r="F137" s="96"/>
      <c r="G137" s="7" t="s">
        <v>46</v>
      </c>
      <c r="H137" s="8">
        <v>10</v>
      </c>
      <c r="I137" s="7">
        <v>2.95</v>
      </c>
      <c r="J137" s="48">
        <f>H137*I137</f>
        <v>29.5</v>
      </c>
    </row>
    <row r="138" spans="1:10" ht="65.099999999999994" customHeight="1">
      <c r="A138" s="7" t="s">
        <v>17</v>
      </c>
      <c r="B138" s="7" t="s">
        <v>163</v>
      </c>
      <c r="C138" s="7" t="s">
        <v>19</v>
      </c>
      <c r="D138" s="6" t="s">
        <v>164</v>
      </c>
      <c r="E138" s="96" t="s">
        <v>15</v>
      </c>
      <c r="F138" s="96"/>
      <c r="G138" s="7" t="s">
        <v>34</v>
      </c>
      <c r="H138" s="8">
        <v>1</v>
      </c>
      <c r="I138" s="7">
        <v>52.18</v>
      </c>
      <c r="J138" s="48">
        <f>H138*I138</f>
        <v>52.18</v>
      </c>
    </row>
    <row r="139" spans="1:10">
      <c r="A139" s="9"/>
      <c r="B139" s="9"/>
      <c r="C139" s="9"/>
      <c r="D139" s="9"/>
      <c r="E139" s="9"/>
      <c r="F139" s="10"/>
      <c r="G139" s="9"/>
      <c r="H139" s="10"/>
      <c r="I139" s="9"/>
      <c r="J139" s="10"/>
    </row>
    <row r="140" spans="1:10" ht="15" thickBot="1">
      <c r="A140" s="9"/>
      <c r="B140" s="9"/>
      <c r="C140" s="9"/>
      <c r="D140" s="9"/>
      <c r="E140" s="9"/>
      <c r="F140" s="10"/>
      <c r="G140" s="9"/>
      <c r="H140" s="99"/>
      <c r="I140" s="99"/>
      <c r="J140" s="10"/>
    </row>
    <row r="141" spans="1:10" ht="0.95" customHeight="1" thickTop="1">
      <c r="A141" s="2"/>
      <c r="B141" s="2"/>
      <c r="C141" s="2"/>
      <c r="D141" s="2"/>
      <c r="E141" s="2"/>
      <c r="F141" s="2"/>
      <c r="G141" s="2"/>
      <c r="H141" s="2"/>
      <c r="I141" s="2"/>
      <c r="J141" s="2"/>
    </row>
    <row r="142" spans="1:10" ht="18" customHeight="1">
      <c r="A142" s="3" t="s">
        <v>168</v>
      </c>
      <c r="B142" s="4" t="s">
        <v>3</v>
      </c>
      <c r="C142" s="3" t="s">
        <v>4</v>
      </c>
      <c r="D142" s="3" t="s">
        <v>5</v>
      </c>
      <c r="E142" s="100" t="s">
        <v>6</v>
      </c>
      <c r="F142" s="100"/>
      <c r="G142" s="5" t="s">
        <v>7</v>
      </c>
      <c r="H142" s="4" t="s">
        <v>8</v>
      </c>
      <c r="I142" s="4" t="s">
        <v>9</v>
      </c>
      <c r="J142" s="4" t="s">
        <v>10</v>
      </c>
    </row>
    <row r="143" spans="1:10" ht="129.94999999999999" customHeight="1">
      <c r="A143" s="17" t="s">
        <v>11</v>
      </c>
      <c r="B143" s="91" t="s">
        <v>169</v>
      </c>
      <c r="C143" s="17" t="s">
        <v>13</v>
      </c>
      <c r="D143" s="16" t="s">
        <v>170</v>
      </c>
      <c r="E143" s="101" t="s">
        <v>15</v>
      </c>
      <c r="F143" s="101"/>
      <c r="G143" s="17" t="s">
        <v>139</v>
      </c>
      <c r="H143" s="18">
        <v>1</v>
      </c>
      <c r="I143" s="19"/>
      <c r="J143" s="51">
        <f>SUM(J144:J148)</f>
        <v>324.37799999999999</v>
      </c>
    </row>
    <row r="144" spans="1:10" ht="39" customHeight="1">
      <c r="A144" s="7" t="s">
        <v>17</v>
      </c>
      <c r="B144" s="7" t="s">
        <v>140</v>
      </c>
      <c r="C144" s="7" t="s">
        <v>19</v>
      </c>
      <c r="D144" s="6" t="s">
        <v>141</v>
      </c>
      <c r="E144" s="96" t="s">
        <v>15</v>
      </c>
      <c r="F144" s="96"/>
      <c r="G144" s="7" t="s">
        <v>46</v>
      </c>
      <c r="H144" s="8">
        <v>30.9</v>
      </c>
      <c r="I144" s="7">
        <v>3.12</v>
      </c>
      <c r="J144" s="48">
        <f>H144*I144</f>
        <v>96.408000000000001</v>
      </c>
    </row>
    <row r="145" spans="1:10" ht="39" customHeight="1">
      <c r="A145" s="7" t="s">
        <v>17</v>
      </c>
      <c r="B145" s="7" t="s">
        <v>142</v>
      </c>
      <c r="C145" s="7" t="s">
        <v>19</v>
      </c>
      <c r="D145" s="6" t="s">
        <v>143</v>
      </c>
      <c r="E145" s="96" t="s">
        <v>15</v>
      </c>
      <c r="F145" s="96"/>
      <c r="G145" s="7" t="s">
        <v>34</v>
      </c>
      <c r="H145" s="8">
        <v>1</v>
      </c>
      <c r="I145" s="7">
        <v>10.85</v>
      </c>
      <c r="J145" s="48">
        <f>H145*I145</f>
        <v>10.85</v>
      </c>
    </row>
    <row r="146" spans="1:10" ht="39" customHeight="1">
      <c r="A146" s="7" t="s">
        <v>17</v>
      </c>
      <c r="B146" s="7" t="s">
        <v>144</v>
      </c>
      <c r="C146" s="7" t="s">
        <v>19</v>
      </c>
      <c r="D146" s="6" t="s">
        <v>145</v>
      </c>
      <c r="E146" s="96" t="s">
        <v>15</v>
      </c>
      <c r="F146" s="96"/>
      <c r="G146" s="7" t="s">
        <v>46</v>
      </c>
      <c r="H146" s="8">
        <v>10</v>
      </c>
      <c r="I146" s="7">
        <v>8.9700000000000006</v>
      </c>
      <c r="J146" s="48">
        <f>H146*I146</f>
        <v>89.7</v>
      </c>
    </row>
    <row r="147" spans="1:10" ht="51.95" customHeight="1">
      <c r="A147" s="7" t="s">
        <v>17</v>
      </c>
      <c r="B147" s="7" t="s">
        <v>146</v>
      </c>
      <c r="C147" s="7" t="s">
        <v>19</v>
      </c>
      <c r="D147" s="6" t="s">
        <v>147</v>
      </c>
      <c r="E147" s="96" t="s">
        <v>15</v>
      </c>
      <c r="F147" s="96"/>
      <c r="G147" s="7" t="s">
        <v>46</v>
      </c>
      <c r="H147" s="8">
        <v>10</v>
      </c>
      <c r="I147" s="7">
        <v>2.95</v>
      </c>
      <c r="J147" s="48">
        <f>H147*I147</f>
        <v>29.5</v>
      </c>
    </row>
    <row r="148" spans="1:10" ht="78" customHeight="1">
      <c r="A148" s="7" t="s">
        <v>17</v>
      </c>
      <c r="B148" s="7" t="s">
        <v>171</v>
      </c>
      <c r="C148" s="7" t="s">
        <v>19</v>
      </c>
      <c r="D148" s="6" t="s">
        <v>172</v>
      </c>
      <c r="E148" s="96" t="s">
        <v>15</v>
      </c>
      <c r="F148" s="96"/>
      <c r="G148" s="7" t="s">
        <v>34</v>
      </c>
      <c r="H148" s="8">
        <v>1</v>
      </c>
      <c r="I148" s="7">
        <v>97.92</v>
      </c>
      <c r="J148" s="48">
        <f>H148*I148</f>
        <v>97.92</v>
      </c>
    </row>
    <row r="149" spans="1:10">
      <c r="A149" s="9"/>
      <c r="B149" s="9"/>
      <c r="C149" s="9"/>
      <c r="D149" s="9"/>
      <c r="E149" s="9"/>
      <c r="F149" s="10"/>
      <c r="G149" s="9"/>
      <c r="H149" s="10"/>
      <c r="I149" s="9"/>
      <c r="J149" s="10"/>
    </row>
    <row r="150" spans="1:10" ht="15" thickBot="1">
      <c r="A150" s="9"/>
      <c r="B150" s="9"/>
      <c r="C150" s="9"/>
      <c r="D150" s="9"/>
      <c r="E150" s="9"/>
      <c r="F150" s="10"/>
      <c r="G150" s="9"/>
      <c r="H150" s="99"/>
      <c r="I150" s="99"/>
      <c r="J150" s="10"/>
    </row>
    <row r="151" spans="1:10" ht="0.95" customHeight="1" thickTop="1">
      <c r="A151" s="2"/>
      <c r="B151" s="2"/>
      <c r="C151" s="2"/>
      <c r="D151" s="2"/>
      <c r="E151" s="2"/>
      <c r="F151" s="2"/>
      <c r="G151" s="2"/>
      <c r="H151" s="2"/>
      <c r="I151" s="2"/>
      <c r="J151" s="2"/>
    </row>
    <row r="152" spans="1:10" ht="18" customHeight="1">
      <c r="A152" s="3" t="s">
        <v>173</v>
      </c>
      <c r="B152" s="4" t="s">
        <v>3</v>
      </c>
      <c r="C152" s="3" t="s">
        <v>4</v>
      </c>
      <c r="D152" s="3" t="s">
        <v>5</v>
      </c>
      <c r="E152" s="100" t="s">
        <v>6</v>
      </c>
      <c r="F152" s="100"/>
      <c r="G152" s="5" t="s">
        <v>7</v>
      </c>
      <c r="H152" s="4" t="s">
        <v>8</v>
      </c>
      <c r="I152" s="4" t="s">
        <v>9</v>
      </c>
      <c r="J152" s="4" t="s">
        <v>10</v>
      </c>
    </row>
    <row r="153" spans="1:10" ht="65.099999999999994" customHeight="1">
      <c r="A153" s="17" t="s">
        <v>11</v>
      </c>
      <c r="B153" s="91" t="s">
        <v>174</v>
      </c>
      <c r="C153" s="17" t="s">
        <v>13</v>
      </c>
      <c r="D153" s="16" t="s">
        <v>175</v>
      </c>
      <c r="E153" s="113" t="s">
        <v>176</v>
      </c>
      <c r="F153" s="113"/>
      <c r="G153" s="17" t="s">
        <v>139</v>
      </c>
      <c r="H153" s="18">
        <v>1</v>
      </c>
      <c r="I153" s="19"/>
      <c r="J153" s="51">
        <f>SUM(J154:J160)</f>
        <v>301.79600000000005</v>
      </c>
    </row>
    <row r="154" spans="1:10" ht="26.1" customHeight="1">
      <c r="A154" s="7" t="s">
        <v>17</v>
      </c>
      <c r="B154" s="7" t="s">
        <v>177</v>
      </c>
      <c r="C154" s="7" t="s">
        <v>36</v>
      </c>
      <c r="D154" s="6" t="s">
        <v>178</v>
      </c>
      <c r="E154" s="112" t="s">
        <v>179</v>
      </c>
      <c r="F154" s="112"/>
      <c r="G154" s="7" t="s">
        <v>46</v>
      </c>
      <c r="H154" s="8">
        <v>1.7</v>
      </c>
      <c r="I154" s="43">
        <v>9.1</v>
      </c>
      <c r="J154" s="48">
        <f t="shared" ref="J154:J160" si="3">H154*I154</f>
        <v>15.469999999999999</v>
      </c>
    </row>
    <row r="155" spans="1:10" ht="26.1" customHeight="1">
      <c r="A155" s="7" t="s">
        <v>17</v>
      </c>
      <c r="B155" s="7" t="s">
        <v>180</v>
      </c>
      <c r="C155" s="7" t="s">
        <v>36</v>
      </c>
      <c r="D155" s="6" t="s">
        <v>181</v>
      </c>
      <c r="E155" s="112" t="s">
        <v>179</v>
      </c>
      <c r="F155" s="112"/>
      <c r="G155" s="7" t="s">
        <v>34</v>
      </c>
      <c r="H155" s="8">
        <v>1</v>
      </c>
      <c r="I155" s="43">
        <v>6.03</v>
      </c>
      <c r="J155" s="48">
        <f t="shared" si="3"/>
        <v>6.03</v>
      </c>
    </row>
    <row r="156" spans="1:10" ht="39" customHeight="1">
      <c r="A156" s="7" t="s">
        <v>17</v>
      </c>
      <c r="B156" s="7" t="s">
        <v>182</v>
      </c>
      <c r="C156" s="7" t="s">
        <v>36</v>
      </c>
      <c r="D156" s="6" t="s">
        <v>183</v>
      </c>
      <c r="E156" s="112" t="s">
        <v>179</v>
      </c>
      <c r="F156" s="112"/>
      <c r="G156" s="7" t="s">
        <v>46</v>
      </c>
      <c r="H156" s="8">
        <v>1.7</v>
      </c>
      <c r="I156" s="43">
        <v>16.87</v>
      </c>
      <c r="J156" s="48">
        <f t="shared" si="3"/>
        <v>28.679000000000002</v>
      </c>
    </row>
    <row r="157" spans="1:10" ht="39" customHeight="1">
      <c r="A157" s="7" t="s">
        <v>17</v>
      </c>
      <c r="B157" s="7" t="s">
        <v>184</v>
      </c>
      <c r="C157" s="7" t="s">
        <v>36</v>
      </c>
      <c r="D157" s="6" t="s">
        <v>185</v>
      </c>
      <c r="E157" s="112" t="s">
        <v>176</v>
      </c>
      <c r="F157" s="112"/>
      <c r="G157" s="7" t="s">
        <v>46</v>
      </c>
      <c r="H157" s="8">
        <v>1.7</v>
      </c>
      <c r="I157" s="43">
        <v>12.28</v>
      </c>
      <c r="J157" s="48">
        <f t="shared" si="3"/>
        <v>20.875999999999998</v>
      </c>
    </row>
    <row r="158" spans="1:10" ht="39" customHeight="1">
      <c r="A158" s="7" t="s">
        <v>17</v>
      </c>
      <c r="B158" s="7" t="s">
        <v>186</v>
      </c>
      <c r="C158" s="7" t="s">
        <v>36</v>
      </c>
      <c r="D158" s="6" t="s">
        <v>187</v>
      </c>
      <c r="E158" s="112" t="s">
        <v>176</v>
      </c>
      <c r="F158" s="112"/>
      <c r="G158" s="7" t="s">
        <v>46</v>
      </c>
      <c r="H158" s="8">
        <v>23.19</v>
      </c>
      <c r="I158" s="43">
        <v>6.9</v>
      </c>
      <c r="J158" s="48">
        <f t="shared" si="3"/>
        <v>160.01100000000002</v>
      </c>
    </row>
    <row r="159" spans="1:10" ht="39" customHeight="1">
      <c r="A159" s="7" t="s">
        <v>17</v>
      </c>
      <c r="B159" s="7" t="s">
        <v>188</v>
      </c>
      <c r="C159" s="7" t="s">
        <v>36</v>
      </c>
      <c r="D159" s="6" t="s">
        <v>189</v>
      </c>
      <c r="E159" s="112" t="s">
        <v>176</v>
      </c>
      <c r="F159" s="112"/>
      <c r="G159" s="7" t="s">
        <v>34</v>
      </c>
      <c r="H159" s="8">
        <v>1</v>
      </c>
      <c r="I159" s="43">
        <v>20.16</v>
      </c>
      <c r="J159" s="48">
        <f t="shared" si="3"/>
        <v>20.16</v>
      </c>
    </row>
    <row r="160" spans="1:10" ht="39" customHeight="1">
      <c r="A160" s="7" t="s">
        <v>17</v>
      </c>
      <c r="B160" s="7" t="s">
        <v>190</v>
      </c>
      <c r="C160" s="7" t="s">
        <v>36</v>
      </c>
      <c r="D160" s="6" t="s">
        <v>191</v>
      </c>
      <c r="E160" s="112" t="s">
        <v>176</v>
      </c>
      <c r="F160" s="112"/>
      <c r="G160" s="7" t="s">
        <v>34</v>
      </c>
      <c r="H160" s="8">
        <v>1</v>
      </c>
      <c r="I160" s="43">
        <v>50.57</v>
      </c>
      <c r="J160" s="48">
        <f t="shared" si="3"/>
        <v>50.57</v>
      </c>
    </row>
    <row r="161" spans="1:10">
      <c r="A161" s="9"/>
      <c r="B161" s="9"/>
      <c r="C161" s="9"/>
      <c r="D161" s="9"/>
      <c r="E161" s="9"/>
      <c r="F161" s="10"/>
      <c r="G161" s="9"/>
      <c r="H161" s="10"/>
      <c r="I161" s="9"/>
      <c r="J161" s="10"/>
    </row>
    <row r="162" spans="1:10" ht="15" thickBot="1">
      <c r="A162" s="9"/>
      <c r="B162" s="9"/>
      <c r="C162" s="9"/>
      <c r="D162" s="9"/>
      <c r="E162" s="9"/>
      <c r="F162" s="10"/>
      <c r="G162" s="9"/>
      <c r="H162" s="99"/>
      <c r="I162" s="99"/>
      <c r="J162" s="10"/>
    </row>
    <row r="163" spans="1:10" ht="0.95" customHeight="1" thickTop="1">
      <c r="A163" s="2"/>
      <c r="B163" s="2"/>
      <c r="C163" s="2"/>
      <c r="D163" s="2"/>
      <c r="E163" s="2"/>
      <c r="F163" s="2"/>
      <c r="G163" s="2"/>
      <c r="H163" s="2"/>
      <c r="I163" s="2"/>
      <c r="J163" s="2"/>
    </row>
    <row r="164" spans="1:10" ht="18" customHeight="1">
      <c r="A164" s="3" t="s">
        <v>192</v>
      </c>
      <c r="B164" s="4" t="s">
        <v>3</v>
      </c>
      <c r="C164" s="3" t="s">
        <v>4</v>
      </c>
      <c r="D164" s="3" t="s">
        <v>5</v>
      </c>
      <c r="E164" s="100" t="s">
        <v>6</v>
      </c>
      <c r="F164" s="100"/>
      <c r="G164" s="5" t="s">
        <v>7</v>
      </c>
      <c r="H164" s="4" t="s">
        <v>8</v>
      </c>
      <c r="I164" s="4" t="s">
        <v>9</v>
      </c>
      <c r="J164" s="4" t="s">
        <v>10</v>
      </c>
    </row>
    <row r="165" spans="1:10" ht="129.94999999999999" customHeight="1">
      <c r="A165" s="17" t="s">
        <v>11</v>
      </c>
      <c r="B165" s="91" t="s">
        <v>193</v>
      </c>
      <c r="C165" s="17" t="s">
        <v>13</v>
      </c>
      <c r="D165" s="16" t="s">
        <v>194</v>
      </c>
      <c r="E165" s="101" t="s">
        <v>15</v>
      </c>
      <c r="F165" s="101"/>
      <c r="G165" s="17" t="s">
        <v>139</v>
      </c>
      <c r="H165" s="18">
        <v>1</v>
      </c>
      <c r="I165" s="19"/>
      <c r="J165" s="51">
        <f>SUM(J166:J170)</f>
        <v>308.21100000000001</v>
      </c>
    </row>
    <row r="166" spans="1:10" ht="39" customHeight="1">
      <c r="A166" s="7" t="s">
        <v>17</v>
      </c>
      <c r="B166" s="7" t="s">
        <v>195</v>
      </c>
      <c r="C166" s="7" t="s">
        <v>19</v>
      </c>
      <c r="D166" s="6" t="s">
        <v>196</v>
      </c>
      <c r="E166" s="96" t="s">
        <v>15</v>
      </c>
      <c r="F166" s="96"/>
      <c r="G166" s="7" t="s">
        <v>46</v>
      </c>
      <c r="H166" s="8">
        <v>30.9</v>
      </c>
      <c r="I166" s="43">
        <v>4.29</v>
      </c>
      <c r="J166" s="48">
        <f>H166*I166</f>
        <v>132.56100000000001</v>
      </c>
    </row>
    <row r="167" spans="1:10" ht="39" customHeight="1">
      <c r="A167" s="7" t="s">
        <v>17</v>
      </c>
      <c r="B167" s="7" t="s">
        <v>142</v>
      </c>
      <c r="C167" s="7" t="s">
        <v>19</v>
      </c>
      <c r="D167" s="6" t="s">
        <v>143</v>
      </c>
      <c r="E167" s="96" t="s">
        <v>15</v>
      </c>
      <c r="F167" s="96"/>
      <c r="G167" s="7" t="s">
        <v>34</v>
      </c>
      <c r="H167" s="8">
        <v>1</v>
      </c>
      <c r="I167" s="43">
        <v>10.85</v>
      </c>
      <c r="J167" s="48">
        <f>H167*I167</f>
        <v>10.85</v>
      </c>
    </row>
    <row r="168" spans="1:10" ht="39" customHeight="1">
      <c r="A168" s="7" t="s">
        <v>17</v>
      </c>
      <c r="B168" s="7" t="s">
        <v>144</v>
      </c>
      <c r="C168" s="7" t="s">
        <v>19</v>
      </c>
      <c r="D168" s="6" t="s">
        <v>145</v>
      </c>
      <c r="E168" s="96" t="s">
        <v>15</v>
      </c>
      <c r="F168" s="96"/>
      <c r="G168" s="7" t="s">
        <v>46</v>
      </c>
      <c r="H168" s="8">
        <v>10</v>
      </c>
      <c r="I168" s="43">
        <v>8.9700000000000006</v>
      </c>
      <c r="J168" s="48">
        <f>H168*I168</f>
        <v>89.7</v>
      </c>
    </row>
    <row r="169" spans="1:10" ht="51.95" customHeight="1">
      <c r="A169" s="7" t="s">
        <v>17</v>
      </c>
      <c r="B169" s="7" t="s">
        <v>146</v>
      </c>
      <c r="C169" s="7" t="s">
        <v>19</v>
      </c>
      <c r="D169" s="6" t="s">
        <v>147</v>
      </c>
      <c r="E169" s="96" t="s">
        <v>15</v>
      </c>
      <c r="F169" s="96"/>
      <c r="G169" s="7" t="s">
        <v>46</v>
      </c>
      <c r="H169" s="8">
        <v>10</v>
      </c>
      <c r="I169" s="43">
        <v>2.95</v>
      </c>
      <c r="J169" s="48">
        <f>H169*I169</f>
        <v>29.5</v>
      </c>
    </row>
    <row r="170" spans="1:10" ht="51.95" customHeight="1">
      <c r="A170" s="7" t="s">
        <v>17</v>
      </c>
      <c r="B170" s="7" t="s">
        <v>197</v>
      </c>
      <c r="C170" s="7" t="s">
        <v>19</v>
      </c>
      <c r="D170" s="6" t="s">
        <v>198</v>
      </c>
      <c r="E170" s="96" t="s">
        <v>15</v>
      </c>
      <c r="F170" s="96"/>
      <c r="G170" s="7" t="s">
        <v>34</v>
      </c>
      <c r="H170" s="8">
        <v>1</v>
      </c>
      <c r="I170" s="43">
        <v>45.6</v>
      </c>
      <c r="J170" s="48">
        <f>H170*I170</f>
        <v>45.6</v>
      </c>
    </row>
    <row r="171" spans="1:10">
      <c r="A171" s="9"/>
      <c r="B171" s="9"/>
      <c r="C171" s="9"/>
      <c r="D171" s="9"/>
      <c r="E171" s="9"/>
      <c r="F171" s="10"/>
      <c r="G171" s="9"/>
      <c r="H171" s="10"/>
      <c r="I171" s="9"/>
      <c r="J171" s="10"/>
    </row>
    <row r="172" spans="1:10" ht="15" thickBot="1">
      <c r="A172" s="9"/>
      <c r="B172" s="9"/>
      <c r="C172" s="9"/>
      <c r="D172" s="9"/>
      <c r="E172" s="9"/>
      <c r="F172" s="10"/>
      <c r="G172" s="9"/>
      <c r="H172" s="99"/>
      <c r="I172" s="99"/>
      <c r="J172" s="10"/>
    </row>
    <row r="173" spans="1:10" ht="0.95" customHeight="1" thickTop="1">
      <c r="A173" s="2"/>
      <c r="B173" s="2"/>
      <c r="C173" s="2"/>
      <c r="D173" s="2"/>
      <c r="E173" s="2"/>
      <c r="F173" s="2"/>
      <c r="G173" s="2"/>
      <c r="H173" s="2"/>
      <c r="I173" s="2"/>
      <c r="J173" s="2"/>
    </row>
    <row r="174" spans="1:10" ht="18" customHeight="1">
      <c r="A174" s="3" t="s">
        <v>199</v>
      </c>
      <c r="B174" s="4" t="s">
        <v>3</v>
      </c>
      <c r="C174" s="3" t="s">
        <v>4</v>
      </c>
      <c r="D174" s="3" t="s">
        <v>5</v>
      </c>
      <c r="E174" s="100" t="s">
        <v>6</v>
      </c>
      <c r="F174" s="100"/>
      <c r="G174" s="5" t="s">
        <v>7</v>
      </c>
      <c r="H174" s="4" t="s">
        <v>8</v>
      </c>
      <c r="I174" s="4" t="s">
        <v>9</v>
      </c>
      <c r="J174" s="4" t="s">
        <v>10</v>
      </c>
    </row>
    <row r="175" spans="1:10" ht="65.099999999999994" customHeight="1">
      <c r="A175" s="17" t="s">
        <v>11</v>
      </c>
      <c r="B175" s="91" t="s">
        <v>200</v>
      </c>
      <c r="C175" s="17" t="s">
        <v>13</v>
      </c>
      <c r="D175" s="16" t="s">
        <v>201</v>
      </c>
      <c r="E175" s="113" t="s">
        <v>176</v>
      </c>
      <c r="F175" s="113"/>
      <c r="G175" s="17" t="s">
        <v>139</v>
      </c>
      <c r="H175" s="18">
        <v>1</v>
      </c>
      <c r="I175" s="19"/>
      <c r="J175" s="51">
        <f>SUM(J176:J182)</f>
        <v>306.40600000000001</v>
      </c>
    </row>
    <row r="176" spans="1:10" ht="26.1" customHeight="1">
      <c r="A176" s="7" t="s">
        <v>17</v>
      </c>
      <c r="B176" s="7" t="s">
        <v>177</v>
      </c>
      <c r="C176" s="7" t="s">
        <v>36</v>
      </c>
      <c r="D176" s="6" t="s">
        <v>178</v>
      </c>
      <c r="E176" s="112" t="s">
        <v>179</v>
      </c>
      <c r="F176" s="112"/>
      <c r="G176" s="7" t="s">
        <v>46</v>
      </c>
      <c r="H176" s="8">
        <v>1.7</v>
      </c>
      <c r="I176" s="43">
        <v>9.1</v>
      </c>
      <c r="J176" s="48">
        <f t="shared" ref="J176:J182" si="4">H176*I176</f>
        <v>15.469999999999999</v>
      </c>
    </row>
    <row r="177" spans="1:10" ht="26.1" customHeight="1">
      <c r="A177" s="7" t="s">
        <v>17</v>
      </c>
      <c r="B177" s="7" t="s">
        <v>180</v>
      </c>
      <c r="C177" s="7" t="s">
        <v>36</v>
      </c>
      <c r="D177" s="6" t="s">
        <v>181</v>
      </c>
      <c r="E177" s="112" t="s">
        <v>179</v>
      </c>
      <c r="F177" s="112"/>
      <c r="G177" s="7" t="s">
        <v>34</v>
      </c>
      <c r="H177" s="8">
        <v>1</v>
      </c>
      <c r="I177" s="43">
        <v>6.03</v>
      </c>
      <c r="J177" s="48">
        <f t="shared" si="4"/>
        <v>6.03</v>
      </c>
    </row>
    <row r="178" spans="1:10" ht="39" customHeight="1">
      <c r="A178" s="7" t="s">
        <v>17</v>
      </c>
      <c r="B178" s="7" t="s">
        <v>182</v>
      </c>
      <c r="C178" s="7" t="s">
        <v>36</v>
      </c>
      <c r="D178" s="6" t="s">
        <v>183</v>
      </c>
      <c r="E178" s="112" t="s">
        <v>179</v>
      </c>
      <c r="F178" s="112"/>
      <c r="G178" s="7" t="s">
        <v>46</v>
      </c>
      <c r="H178" s="8">
        <v>1.7</v>
      </c>
      <c r="I178" s="43">
        <v>16.87</v>
      </c>
      <c r="J178" s="48">
        <f t="shared" si="4"/>
        <v>28.679000000000002</v>
      </c>
    </row>
    <row r="179" spans="1:10" ht="39" customHeight="1">
      <c r="A179" s="7" t="s">
        <v>17</v>
      </c>
      <c r="B179" s="7" t="s">
        <v>184</v>
      </c>
      <c r="C179" s="7" t="s">
        <v>36</v>
      </c>
      <c r="D179" s="6" t="s">
        <v>185</v>
      </c>
      <c r="E179" s="112" t="s">
        <v>176</v>
      </c>
      <c r="F179" s="112"/>
      <c r="G179" s="7" t="s">
        <v>46</v>
      </c>
      <c r="H179" s="8">
        <v>1.7</v>
      </c>
      <c r="I179" s="43">
        <v>12.28</v>
      </c>
      <c r="J179" s="48">
        <f t="shared" si="4"/>
        <v>20.875999999999998</v>
      </c>
    </row>
    <row r="180" spans="1:10" ht="39" customHeight="1">
      <c r="A180" s="7" t="s">
        <v>17</v>
      </c>
      <c r="B180" s="7" t="s">
        <v>186</v>
      </c>
      <c r="C180" s="7" t="s">
        <v>36</v>
      </c>
      <c r="D180" s="6" t="s">
        <v>187</v>
      </c>
      <c r="E180" s="112" t="s">
        <v>176</v>
      </c>
      <c r="F180" s="112"/>
      <c r="G180" s="7" t="s">
        <v>46</v>
      </c>
      <c r="H180" s="8">
        <v>23.19</v>
      </c>
      <c r="I180" s="43">
        <v>6.9</v>
      </c>
      <c r="J180" s="48">
        <f t="shared" si="4"/>
        <v>160.01100000000002</v>
      </c>
    </row>
    <row r="181" spans="1:10" ht="39" customHeight="1">
      <c r="A181" s="7" t="s">
        <v>17</v>
      </c>
      <c r="B181" s="7" t="s">
        <v>188</v>
      </c>
      <c r="C181" s="7" t="s">
        <v>36</v>
      </c>
      <c r="D181" s="6" t="s">
        <v>189</v>
      </c>
      <c r="E181" s="112" t="s">
        <v>176</v>
      </c>
      <c r="F181" s="112"/>
      <c r="G181" s="7" t="s">
        <v>34</v>
      </c>
      <c r="H181" s="8">
        <v>1</v>
      </c>
      <c r="I181" s="43">
        <v>20.16</v>
      </c>
      <c r="J181" s="48">
        <f t="shared" si="4"/>
        <v>20.16</v>
      </c>
    </row>
    <row r="182" spans="1:10" ht="39" customHeight="1">
      <c r="A182" s="7" t="s">
        <v>17</v>
      </c>
      <c r="B182" s="7" t="s">
        <v>202</v>
      </c>
      <c r="C182" s="7" t="s">
        <v>36</v>
      </c>
      <c r="D182" s="6" t="s">
        <v>203</v>
      </c>
      <c r="E182" s="112" t="s">
        <v>176</v>
      </c>
      <c r="F182" s="112"/>
      <c r="G182" s="7" t="s">
        <v>34</v>
      </c>
      <c r="H182" s="8">
        <v>1</v>
      </c>
      <c r="I182" s="43">
        <v>55.18</v>
      </c>
      <c r="J182" s="48">
        <f t="shared" si="4"/>
        <v>55.18</v>
      </c>
    </row>
    <row r="183" spans="1:10">
      <c r="A183" s="9"/>
      <c r="B183" s="9"/>
      <c r="C183" s="9"/>
      <c r="D183" s="9"/>
      <c r="E183" s="9"/>
      <c r="F183" s="10"/>
      <c r="G183" s="9"/>
      <c r="H183" s="10"/>
      <c r="I183" s="9"/>
      <c r="J183" s="10"/>
    </row>
    <row r="184" spans="1:10" ht="15" thickBot="1">
      <c r="A184" s="9"/>
      <c r="B184" s="9"/>
      <c r="C184" s="9"/>
      <c r="D184" s="9"/>
      <c r="E184" s="9"/>
      <c r="F184" s="10"/>
      <c r="G184" s="9"/>
      <c r="H184" s="99"/>
      <c r="I184" s="99"/>
      <c r="J184" s="10"/>
    </row>
    <row r="185" spans="1:10" ht="0.95" customHeight="1" thickTop="1">
      <c r="A185" s="2"/>
      <c r="B185" s="2"/>
      <c r="C185" s="2"/>
      <c r="D185" s="2"/>
      <c r="E185" s="2"/>
      <c r="F185" s="2"/>
      <c r="G185" s="2"/>
      <c r="H185" s="2"/>
      <c r="I185" s="2"/>
      <c r="J185" s="2"/>
    </row>
    <row r="186" spans="1:10" ht="18" customHeight="1">
      <c r="A186" s="3" t="s">
        <v>204</v>
      </c>
      <c r="B186" s="4" t="s">
        <v>3</v>
      </c>
      <c r="C186" s="3" t="s">
        <v>4</v>
      </c>
      <c r="D186" s="3" t="s">
        <v>5</v>
      </c>
      <c r="E186" s="100" t="s">
        <v>6</v>
      </c>
      <c r="F186" s="100"/>
      <c r="G186" s="5" t="s">
        <v>7</v>
      </c>
      <c r="H186" s="4" t="s">
        <v>8</v>
      </c>
      <c r="I186" s="4" t="s">
        <v>9</v>
      </c>
      <c r="J186" s="4" t="s">
        <v>10</v>
      </c>
    </row>
    <row r="187" spans="1:10" ht="65.099999999999994" customHeight="1">
      <c r="A187" s="17" t="s">
        <v>11</v>
      </c>
      <c r="B187" s="91" t="s">
        <v>205</v>
      </c>
      <c r="C187" s="17" t="s">
        <v>13</v>
      </c>
      <c r="D187" s="16" t="s">
        <v>206</v>
      </c>
      <c r="E187" s="113" t="s">
        <v>176</v>
      </c>
      <c r="F187" s="113"/>
      <c r="G187" s="17" t="s">
        <v>139</v>
      </c>
      <c r="H187" s="18">
        <v>1</v>
      </c>
      <c r="I187" s="19"/>
      <c r="J187" s="51">
        <f>SUM(J188:J195)</f>
        <v>423.67790000000002</v>
      </c>
    </row>
    <row r="188" spans="1:10" ht="26.1" customHeight="1">
      <c r="A188" s="7" t="s">
        <v>207</v>
      </c>
      <c r="B188" s="7" t="s">
        <v>36</v>
      </c>
      <c r="C188" s="7">
        <v>90447</v>
      </c>
      <c r="D188" s="6" t="s">
        <v>178</v>
      </c>
      <c r="E188" s="93"/>
      <c r="F188" s="94"/>
      <c r="G188" s="7" t="s">
        <v>46</v>
      </c>
      <c r="H188" s="8">
        <v>1.7</v>
      </c>
      <c r="I188" s="43">
        <v>9.1</v>
      </c>
      <c r="J188" s="48">
        <f t="shared" ref="J188:J195" si="5">H188*I188</f>
        <v>15.469999999999999</v>
      </c>
    </row>
    <row r="189" spans="1:10" ht="26.1" customHeight="1">
      <c r="A189" s="7" t="s">
        <v>207</v>
      </c>
      <c r="B189" s="7" t="s">
        <v>36</v>
      </c>
      <c r="C189" s="7">
        <v>90456</v>
      </c>
      <c r="D189" s="6" t="s">
        <v>181</v>
      </c>
      <c r="E189" s="93"/>
      <c r="F189" s="94"/>
      <c r="G189" s="7" t="s">
        <v>34</v>
      </c>
      <c r="H189" s="8">
        <v>1</v>
      </c>
      <c r="I189" s="43">
        <v>6.03</v>
      </c>
      <c r="J189" s="48">
        <f t="shared" si="5"/>
        <v>6.03</v>
      </c>
    </row>
    <row r="190" spans="1:10" ht="39" customHeight="1">
      <c r="A190" s="7" t="s">
        <v>207</v>
      </c>
      <c r="B190" s="7" t="s">
        <v>36</v>
      </c>
      <c r="C190" s="7">
        <v>90466</v>
      </c>
      <c r="D190" s="6" t="s">
        <v>183</v>
      </c>
      <c r="E190" s="93"/>
      <c r="F190" s="94"/>
      <c r="G190" s="7" t="s">
        <v>46</v>
      </c>
      <c r="H190" s="8">
        <v>1.7</v>
      </c>
      <c r="I190" s="43">
        <v>16.87</v>
      </c>
      <c r="J190" s="48">
        <f t="shared" si="5"/>
        <v>28.679000000000002</v>
      </c>
    </row>
    <row r="191" spans="1:10" ht="39" customHeight="1">
      <c r="A191" s="7" t="s">
        <v>207</v>
      </c>
      <c r="B191" s="7" t="s">
        <v>36</v>
      </c>
      <c r="C191" s="7">
        <v>91855</v>
      </c>
      <c r="D191" s="6" t="s">
        <v>185</v>
      </c>
      <c r="E191" s="93"/>
      <c r="F191" s="94"/>
      <c r="G191" s="7" t="s">
        <v>46</v>
      </c>
      <c r="H191" s="8">
        <v>1.7</v>
      </c>
      <c r="I191" s="43">
        <v>12.28</v>
      </c>
      <c r="J191" s="48">
        <f t="shared" si="5"/>
        <v>20.875999999999998</v>
      </c>
    </row>
    <row r="192" spans="1:10" ht="39" customHeight="1">
      <c r="A192" s="7" t="s">
        <v>207</v>
      </c>
      <c r="B192" s="7" t="s">
        <v>36</v>
      </c>
      <c r="C192" s="7">
        <v>91928</v>
      </c>
      <c r="D192" s="6" t="s">
        <v>187</v>
      </c>
      <c r="E192" s="93"/>
      <c r="F192" s="94"/>
      <c r="G192" s="7" t="s">
        <v>46</v>
      </c>
      <c r="H192" s="8">
        <v>23.19</v>
      </c>
      <c r="I192" s="43">
        <v>6.9</v>
      </c>
      <c r="J192" s="48">
        <f t="shared" si="5"/>
        <v>160.01100000000002</v>
      </c>
    </row>
    <row r="193" spans="1:10" ht="39" customHeight="1">
      <c r="A193" s="7" t="s">
        <v>207</v>
      </c>
      <c r="B193" s="7" t="s">
        <v>36</v>
      </c>
      <c r="C193" s="7">
        <v>91940</v>
      </c>
      <c r="D193" s="6" t="s">
        <v>189</v>
      </c>
      <c r="E193" s="93"/>
      <c r="F193" s="94"/>
      <c r="G193" s="7" t="s">
        <v>34</v>
      </c>
      <c r="H193" s="8">
        <v>1</v>
      </c>
      <c r="I193" s="43">
        <v>20.16</v>
      </c>
      <c r="J193" s="48">
        <f t="shared" si="5"/>
        <v>20.16</v>
      </c>
    </row>
    <row r="194" spans="1:10" ht="39" customHeight="1">
      <c r="A194" s="7" t="s">
        <v>207</v>
      </c>
      <c r="B194" s="7" t="s">
        <v>36</v>
      </c>
      <c r="C194" s="7">
        <v>91927</v>
      </c>
      <c r="D194" s="6" t="s">
        <v>208</v>
      </c>
      <c r="E194" s="93"/>
      <c r="F194" s="94"/>
      <c r="G194" s="7" t="s">
        <v>46</v>
      </c>
      <c r="H194" s="8">
        <v>23.19</v>
      </c>
      <c r="I194" s="43">
        <v>5.01</v>
      </c>
      <c r="J194" s="48">
        <f t="shared" si="5"/>
        <v>116.1819</v>
      </c>
    </row>
    <row r="195" spans="1:10" ht="78" customHeight="1">
      <c r="A195" s="7" t="s">
        <v>207</v>
      </c>
      <c r="B195" s="7" t="s">
        <v>19</v>
      </c>
      <c r="C195" s="7" t="s">
        <v>209</v>
      </c>
      <c r="D195" s="6" t="s">
        <v>210</v>
      </c>
      <c r="E195" s="93"/>
      <c r="F195" s="94"/>
      <c r="G195" s="7" t="s">
        <v>34</v>
      </c>
      <c r="H195" s="8">
        <v>1</v>
      </c>
      <c r="I195" s="43">
        <v>56.27</v>
      </c>
      <c r="J195" s="48">
        <f t="shared" si="5"/>
        <v>56.27</v>
      </c>
    </row>
    <row r="196" spans="1:10" ht="20.100000000000001" customHeight="1">
      <c r="A196" s="115"/>
      <c r="B196" s="115"/>
      <c r="C196" s="115"/>
      <c r="D196" s="115"/>
      <c r="E196" s="115"/>
      <c r="F196" s="115"/>
      <c r="G196" s="115"/>
      <c r="H196" s="115"/>
      <c r="I196" s="115"/>
      <c r="J196" s="12"/>
    </row>
    <row r="197" spans="1:10" ht="15" thickBot="1">
      <c r="A197" s="9"/>
      <c r="B197" s="9"/>
      <c r="C197" s="9"/>
      <c r="D197" s="9"/>
      <c r="E197" s="9"/>
      <c r="F197" s="10"/>
      <c r="G197" s="9"/>
      <c r="H197" s="99"/>
      <c r="I197" s="99"/>
      <c r="J197" s="10"/>
    </row>
    <row r="198" spans="1:10" ht="0.95" customHeight="1" thickTop="1">
      <c r="A198" s="2"/>
      <c r="B198" s="2"/>
      <c r="C198" s="2"/>
      <c r="D198" s="2"/>
      <c r="E198" s="2"/>
      <c r="F198" s="2"/>
      <c r="G198" s="2"/>
      <c r="H198" s="2"/>
      <c r="I198" s="2"/>
      <c r="J198" s="2"/>
    </row>
    <row r="199" spans="1:10" ht="18" customHeight="1">
      <c r="A199" s="3" t="s">
        <v>211</v>
      </c>
      <c r="B199" s="4" t="s">
        <v>3</v>
      </c>
      <c r="C199" s="3" t="s">
        <v>4</v>
      </c>
      <c r="D199" s="3" t="s">
        <v>5</v>
      </c>
      <c r="E199" s="100" t="s">
        <v>6</v>
      </c>
      <c r="F199" s="100"/>
      <c r="G199" s="5" t="s">
        <v>7</v>
      </c>
      <c r="H199" s="4" t="s">
        <v>8</v>
      </c>
      <c r="I199" s="4" t="s">
        <v>9</v>
      </c>
      <c r="J199" s="4" t="s">
        <v>10</v>
      </c>
    </row>
    <row r="200" spans="1:10" ht="51.95" customHeight="1">
      <c r="A200" s="17" t="s">
        <v>11</v>
      </c>
      <c r="B200" s="91" t="s">
        <v>212</v>
      </c>
      <c r="C200" s="17" t="s">
        <v>13</v>
      </c>
      <c r="D200" s="16" t="s">
        <v>213</v>
      </c>
      <c r="E200" s="113" t="s">
        <v>176</v>
      </c>
      <c r="F200" s="113"/>
      <c r="G200" s="17" t="s">
        <v>34</v>
      </c>
      <c r="H200" s="18">
        <v>1</v>
      </c>
      <c r="I200" s="19"/>
      <c r="J200" s="51">
        <f>SUM(J201:J204)</f>
        <v>3101.7695950000002</v>
      </c>
    </row>
    <row r="201" spans="1:10" ht="51.95" customHeight="1">
      <c r="A201" s="7" t="s">
        <v>17</v>
      </c>
      <c r="B201" s="7" t="s">
        <v>214</v>
      </c>
      <c r="C201" s="7" t="s">
        <v>36</v>
      </c>
      <c r="D201" s="6" t="s">
        <v>215</v>
      </c>
      <c r="E201" s="112" t="s">
        <v>117</v>
      </c>
      <c r="F201" s="112"/>
      <c r="G201" s="7" t="s">
        <v>21</v>
      </c>
      <c r="H201" s="8">
        <v>1.89E-2</v>
      </c>
      <c r="I201" s="43">
        <v>778.55</v>
      </c>
      <c r="J201" s="48">
        <f>H201*I201</f>
        <v>14.714594999999999</v>
      </c>
    </row>
    <row r="202" spans="1:10" ht="26.1" customHeight="1">
      <c r="A202" s="7" t="s">
        <v>17</v>
      </c>
      <c r="B202" s="7" t="s">
        <v>216</v>
      </c>
      <c r="C202" s="7" t="s">
        <v>36</v>
      </c>
      <c r="D202" s="6" t="s">
        <v>217</v>
      </c>
      <c r="E202" s="112" t="s">
        <v>117</v>
      </c>
      <c r="F202" s="112"/>
      <c r="G202" s="7" t="s">
        <v>24</v>
      </c>
      <c r="H202" s="8">
        <v>8.5</v>
      </c>
      <c r="I202" s="43">
        <v>25.52</v>
      </c>
      <c r="J202" s="48">
        <f>H202*I202</f>
        <v>216.92</v>
      </c>
    </row>
    <row r="203" spans="1:10" ht="24" customHeight="1">
      <c r="A203" s="7" t="s">
        <v>17</v>
      </c>
      <c r="B203" s="7" t="s">
        <v>218</v>
      </c>
      <c r="C203" s="7" t="s">
        <v>36</v>
      </c>
      <c r="D203" s="6" t="s">
        <v>219</v>
      </c>
      <c r="E203" s="112" t="s">
        <v>117</v>
      </c>
      <c r="F203" s="112"/>
      <c r="G203" s="7" t="s">
        <v>24</v>
      </c>
      <c r="H203" s="8">
        <v>8.5</v>
      </c>
      <c r="I203" s="43">
        <v>31.63</v>
      </c>
      <c r="J203" s="48">
        <f>H203*I203</f>
        <v>268.85500000000002</v>
      </c>
    </row>
    <row r="204" spans="1:10" ht="26.1" customHeight="1">
      <c r="A204" s="25" t="s">
        <v>29</v>
      </c>
      <c r="B204" s="25" t="s">
        <v>387</v>
      </c>
      <c r="C204" s="25" t="s">
        <v>81</v>
      </c>
      <c r="D204" s="24" t="s">
        <v>220</v>
      </c>
      <c r="E204" s="114" t="s">
        <v>33</v>
      </c>
      <c r="F204" s="114"/>
      <c r="G204" s="25" t="s">
        <v>34</v>
      </c>
      <c r="H204" s="26">
        <v>1</v>
      </c>
      <c r="I204" s="45">
        <v>2601.2800000000002</v>
      </c>
      <c r="J204" s="50">
        <f>H204*I204</f>
        <v>2601.2800000000002</v>
      </c>
    </row>
    <row r="205" spans="1:10">
      <c r="A205" s="9"/>
      <c r="B205" s="9"/>
      <c r="C205" s="9"/>
      <c r="D205" s="9"/>
      <c r="E205" s="9"/>
      <c r="F205" s="10"/>
      <c r="G205" s="9"/>
      <c r="H205" s="10"/>
      <c r="I205" s="9"/>
      <c r="J205" s="10"/>
    </row>
    <row r="206" spans="1:10" ht="15" thickBot="1">
      <c r="A206" s="9"/>
      <c r="B206" s="9"/>
      <c r="C206" s="9"/>
      <c r="D206" s="9"/>
      <c r="E206" s="9"/>
      <c r="F206" s="10"/>
      <c r="G206" s="9"/>
      <c r="H206" s="99"/>
      <c r="I206" s="99"/>
      <c r="J206" s="10"/>
    </row>
    <row r="207" spans="1:10" ht="0.95" customHeight="1" thickTop="1">
      <c r="A207" s="2"/>
      <c r="B207" s="2"/>
      <c r="C207" s="2"/>
      <c r="D207" s="2"/>
      <c r="E207" s="2"/>
      <c r="F207" s="2"/>
      <c r="G207" s="2"/>
      <c r="H207" s="2"/>
      <c r="I207" s="2"/>
      <c r="J207" s="2"/>
    </row>
    <row r="208" spans="1:10" ht="18" customHeight="1">
      <c r="A208" s="3" t="s">
        <v>221</v>
      </c>
      <c r="B208" s="4" t="s">
        <v>3</v>
      </c>
      <c r="C208" s="3" t="s">
        <v>4</v>
      </c>
      <c r="D208" s="3" t="s">
        <v>5</v>
      </c>
      <c r="E208" s="100" t="s">
        <v>6</v>
      </c>
      <c r="F208" s="100"/>
      <c r="G208" s="5" t="s">
        <v>7</v>
      </c>
      <c r="H208" s="4" t="s">
        <v>8</v>
      </c>
      <c r="I208" s="4" t="s">
        <v>9</v>
      </c>
      <c r="J208" s="4" t="s">
        <v>10</v>
      </c>
    </row>
    <row r="209" spans="1:10" ht="24" customHeight="1">
      <c r="A209" s="17" t="s">
        <v>11</v>
      </c>
      <c r="B209" s="91" t="s">
        <v>222</v>
      </c>
      <c r="C209" s="17" t="s">
        <v>13</v>
      </c>
      <c r="D209" s="16" t="s">
        <v>223</v>
      </c>
      <c r="E209" s="101" t="s">
        <v>15</v>
      </c>
      <c r="F209" s="101"/>
      <c r="G209" s="17" t="s">
        <v>34</v>
      </c>
      <c r="H209" s="18">
        <v>1</v>
      </c>
      <c r="I209" s="19"/>
      <c r="J209" s="51">
        <f>SUM(J210:J212)</f>
        <v>601.20000000000005</v>
      </c>
    </row>
    <row r="210" spans="1:10" ht="26.1" customHeight="1">
      <c r="A210" s="7" t="s">
        <v>17</v>
      </c>
      <c r="B210" s="7" t="s">
        <v>224</v>
      </c>
      <c r="C210" s="7" t="s">
        <v>19</v>
      </c>
      <c r="D210" s="6" t="s">
        <v>225</v>
      </c>
      <c r="E210" s="96" t="s">
        <v>15</v>
      </c>
      <c r="F210" s="96"/>
      <c r="G210" s="7" t="s">
        <v>24</v>
      </c>
      <c r="H210" s="8">
        <v>2</v>
      </c>
      <c r="I210" s="43">
        <v>25.52</v>
      </c>
      <c r="J210" s="48">
        <f>H210*I210</f>
        <v>51.04</v>
      </c>
    </row>
    <row r="211" spans="1:10" ht="24" customHeight="1">
      <c r="A211" s="7" t="s">
        <v>17</v>
      </c>
      <c r="B211" s="7" t="s">
        <v>226</v>
      </c>
      <c r="C211" s="7" t="s">
        <v>19</v>
      </c>
      <c r="D211" s="6" t="s">
        <v>219</v>
      </c>
      <c r="E211" s="96" t="s">
        <v>15</v>
      </c>
      <c r="F211" s="96"/>
      <c r="G211" s="7" t="s">
        <v>24</v>
      </c>
      <c r="H211" s="8">
        <v>2</v>
      </c>
      <c r="I211" s="43">
        <v>31.64</v>
      </c>
      <c r="J211" s="48">
        <f>H211*I211</f>
        <v>63.28</v>
      </c>
    </row>
    <row r="212" spans="1:10" ht="24" customHeight="1">
      <c r="A212" s="25" t="s">
        <v>29</v>
      </c>
      <c r="B212" s="25">
        <v>2374</v>
      </c>
      <c r="C212" s="25" t="s">
        <v>36</v>
      </c>
      <c r="D212" s="37" t="s">
        <v>367</v>
      </c>
      <c r="E212" s="111" t="s">
        <v>33</v>
      </c>
      <c r="F212" s="111"/>
      <c r="G212" s="25" t="s">
        <v>34</v>
      </c>
      <c r="H212" s="26">
        <v>1</v>
      </c>
      <c r="I212" s="45">
        <v>486.88</v>
      </c>
      <c r="J212" s="50">
        <f>H212*I212</f>
        <v>486.88</v>
      </c>
    </row>
    <row r="213" spans="1:10">
      <c r="A213" s="9"/>
      <c r="B213" s="9"/>
      <c r="C213" s="9"/>
      <c r="D213" s="9"/>
      <c r="E213" s="9"/>
      <c r="F213" s="10"/>
      <c r="G213" s="9"/>
      <c r="H213" s="10"/>
      <c r="I213" s="9"/>
      <c r="J213" s="10"/>
    </row>
    <row r="214" spans="1:10" ht="15" thickBot="1">
      <c r="A214" s="9"/>
      <c r="B214" s="9"/>
      <c r="C214" s="9"/>
      <c r="D214" s="9"/>
      <c r="E214" s="9"/>
      <c r="F214" s="10"/>
      <c r="G214" s="9"/>
      <c r="H214" s="99"/>
      <c r="I214" s="99"/>
      <c r="J214" s="10"/>
    </row>
    <row r="215" spans="1:10" ht="0.95" customHeight="1" thickTop="1">
      <c r="A215" s="2"/>
      <c r="B215" s="2"/>
      <c r="C215" s="2"/>
      <c r="D215" s="2"/>
      <c r="E215" s="2"/>
      <c r="F215" s="2"/>
      <c r="G215" s="2"/>
      <c r="H215" s="2"/>
      <c r="I215" s="2"/>
      <c r="J215" s="2"/>
    </row>
    <row r="216" spans="1:10" ht="18" customHeight="1">
      <c r="A216" s="3" t="s">
        <v>227</v>
      </c>
      <c r="B216" s="4" t="s">
        <v>3</v>
      </c>
      <c r="C216" s="3" t="s">
        <v>4</v>
      </c>
      <c r="D216" s="3" t="s">
        <v>5</v>
      </c>
      <c r="E216" s="100" t="s">
        <v>6</v>
      </c>
      <c r="F216" s="100"/>
      <c r="G216" s="5" t="s">
        <v>7</v>
      </c>
      <c r="H216" s="4" t="s">
        <v>8</v>
      </c>
      <c r="I216" s="4" t="s">
        <v>9</v>
      </c>
      <c r="J216" s="4" t="s">
        <v>10</v>
      </c>
    </row>
    <row r="217" spans="1:10" ht="24" customHeight="1">
      <c r="A217" s="17" t="s">
        <v>11</v>
      </c>
      <c r="B217" s="91" t="s">
        <v>228</v>
      </c>
      <c r="C217" s="17" t="s">
        <v>13</v>
      </c>
      <c r="D217" s="16" t="s">
        <v>229</v>
      </c>
      <c r="E217" s="101" t="s">
        <v>15</v>
      </c>
      <c r="F217" s="101"/>
      <c r="G217" s="17" t="s">
        <v>34</v>
      </c>
      <c r="H217" s="18">
        <v>1</v>
      </c>
      <c r="I217" s="19"/>
      <c r="J217" s="51">
        <f>SUM(J218:J220)</f>
        <v>338.69999999999993</v>
      </c>
    </row>
    <row r="218" spans="1:10" ht="26.1" customHeight="1">
      <c r="A218" s="7" t="s">
        <v>17</v>
      </c>
      <c r="B218" s="7" t="s">
        <v>224</v>
      </c>
      <c r="C218" s="7" t="s">
        <v>19</v>
      </c>
      <c r="D218" s="6" t="s">
        <v>225</v>
      </c>
      <c r="E218" s="96" t="s">
        <v>15</v>
      </c>
      <c r="F218" s="96"/>
      <c r="G218" s="7" t="s">
        <v>24</v>
      </c>
      <c r="H218" s="8">
        <v>5</v>
      </c>
      <c r="I218" s="43">
        <v>25.52</v>
      </c>
      <c r="J218" s="48">
        <f>H218*I218</f>
        <v>127.6</v>
      </c>
    </row>
    <row r="219" spans="1:10" ht="24" customHeight="1">
      <c r="A219" s="7" t="s">
        <v>17</v>
      </c>
      <c r="B219" s="7" t="s">
        <v>226</v>
      </c>
      <c r="C219" s="7" t="s">
        <v>19</v>
      </c>
      <c r="D219" s="6" t="s">
        <v>219</v>
      </c>
      <c r="E219" s="96" t="s">
        <v>15</v>
      </c>
      <c r="F219" s="96"/>
      <c r="G219" s="7" t="s">
        <v>24</v>
      </c>
      <c r="H219" s="8">
        <v>5</v>
      </c>
      <c r="I219" s="43">
        <v>31.64</v>
      </c>
      <c r="J219" s="48">
        <f>H219*I219</f>
        <v>158.19999999999999</v>
      </c>
    </row>
    <row r="220" spans="1:10" ht="24" customHeight="1">
      <c r="A220" s="25" t="s">
        <v>29</v>
      </c>
      <c r="B220" s="25">
        <v>9162</v>
      </c>
      <c r="C220" s="25" t="s">
        <v>81</v>
      </c>
      <c r="D220" s="24" t="s">
        <v>230</v>
      </c>
      <c r="E220" s="111" t="s">
        <v>33</v>
      </c>
      <c r="F220" s="111"/>
      <c r="G220" s="25" t="s">
        <v>34</v>
      </c>
      <c r="H220" s="26">
        <v>1</v>
      </c>
      <c r="I220" s="46">
        <v>52.9</v>
      </c>
      <c r="J220" s="50">
        <f>H220*I220</f>
        <v>52.9</v>
      </c>
    </row>
    <row r="221" spans="1:10">
      <c r="A221" s="9"/>
      <c r="B221" s="9"/>
      <c r="C221" s="9"/>
      <c r="D221" s="9"/>
      <c r="E221" s="9"/>
      <c r="F221" s="10"/>
      <c r="G221" s="9"/>
      <c r="H221" s="10"/>
      <c r="I221" s="9"/>
      <c r="J221" s="10"/>
    </row>
    <row r="222" spans="1:10" ht="15" thickBot="1">
      <c r="A222" s="9"/>
      <c r="B222" s="9"/>
      <c r="C222" s="9"/>
      <c r="D222" s="9"/>
      <c r="E222" s="9"/>
      <c r="F222" s="10"/>
      <c r="G222" s="9"/>
      <c r="H222" s="99"/>
      <c r="I222" s="99"/>
      <c r="J222" s="10"/>
    </row>
    <row r="223" spans="1:10" ht="0.95" customHeight="1" thickTop="1">
      <c r="A223" s="2"/>
      <c r="B223" s="2"/>
      <c r="C223" s="2"/>
      <c r="D223" s="2"/>
      <c r="E223" s="2"/>
      <c r="F223" s="2"/>
      <c r="G223" s="2"/>
      <c r="H223" s="2"/>
      <c r="I223" s="2"/>
      <c r="J223" s="2"/>
    </row>
    <row r="224" spans="1:10" ht="18" customHeight="1">
      <c r="A224" s="3" t="s">
        <v>231</v>
      </c>
      <c r="B224" s="4" t="s">
        <v>3</v>
      </c>
      <c r="C224" s="3" t="s">
        <v>4</v>
      </c>
      <c r="D224" s="3" t="s">
        <v>5</v>
      </c>
      <c r="E224" s="100" t="s">
        <v>6</v>
      </c>
      <c r="F224" s="100"/>
      <c r="G224" s="5" t="s">
        <v>7</v>
      </c>
      <c r="H224" s="4" t="s">
        <v>8</v>
      </c>
      <c r="I224" s="4" t="s">
        <v>9</v>
      </c>
      <c r="J224" s="4" t="s">
        <v>10</v>
      </c>
    </row>
    <row r="225" spans="1:10" ht="51.95" customHeight="1">
      <c r="A225" s="17" t="s">
        <v>11</v>
      </c>
      <c r="B225" s="91" t="s">
        <v>232</v>
      </c>
      <c r="C225" s="17" t="s">
        <v>13</v>
      </c>
      <c r="D225" s="16" t="s">
        <v>233</v>
      </c>
      <c r="E225" s="101" t="s">
        <v>15</v>
      </c>
      <c r="F225" s="101"/>
      <c r="G225" s="17" t="s">
        <v>34</v>
      </c>
      <c r="H225" s="18">
        <v>1</v>
      </c>
      <c r="I225" s="19"/>
      <c r="J225" s="51">
        <f>SUM(J226:J228)</f>
        <v>319.99693142800004</v>
      </c>
    </row>
    <row r="226" spans="1:10" ht="26.1" customHeight="1">
      <c r="A226" s="7" t="s">
        <v>17</v>
      </c>
      <c r="B226" s="7" t="s">
        <v>224</v>
      </c>
      <c r="C226" s="7" t="s">
        <v>19</v>
      </c>
      <c r="D226" s="6" t="s">
        <v>225</v>
      </c>
      <c r="E226" s="96" t="s">
        <v>15</v>
      </c>
      <c r="F226" s="96"/>
      <c r="G226" s="7" t="s">
        <v>24</v>
      </c>
      <c r="H226" s="8">
        <v>0.29333330000000002</v>
      </c>
      <c r="I226" s="43">
        <v>25.52</v>
      </c>
      <c r="J226" s="48">
        <f>H226*I226</f>
        <v>7.4858658160000005</v>
      </c>
    </row>
    <row r="227" spans="1:10" ht="24" customHeight="1">
      <c r="A227" s="7" t="s">
        <v>17</v>
      </c>
      <c r="B227" s="7" t="s">
        <v>226</v>
      </c>
      <c r="C227" s="7" t="s">
        <v>19</v>
      </c>
      <c r="D227" s="6" t="s">
        <v>219</v>
      </c>
      <c r="E227" s="96" t="s">
        <v>15</v>
      </c>
      <c r="F227" s="96"/>
      <c r="G227" s="7" t="s">
        <v>24</v>
      </c>
      <c r="H227" s="8">
        <v>0.29333330000000002</v>
      </c>
      <c r="I227" s="43">
        <v>31.64</v>
      </c>
      <c r="J227" s="48">
        <f>H227*I227</f>
        <v>9.2810656120000008</v>
      </c>
    </row>
    <row r="228" spans="1:10" ht="26.1" customHeight="1">
      <c r="A228" s="25" t="s">
        <v>29</v>
      </c>
      <c r="B228" s="25" t="s">
        <v>388</v>
      </c>
      <c r="C228" s="25" t="s">
        <v>81</v>
      </c>
      <c r="D228" s="24" t="s">
        <v>234</v>
      </c>
      <c r="E228" s="111" t="s">
        <v>33</v>
      </c>
      <c r="F228" s="111"/>
      <c r="G228" s="25" t="s">
        <v>34</v>
      </c>
      <c r="H228" s="26">
        <v>1</v>
      </c>
      <c r="I228" s="46">
        <v>303.23</v>
      </c>
      <c r="J228" s="50">
        <f>H228*I228</f>
        <v>303.23</v>
      </c>
    </row>
    <row r="229" spans="1:10">
      <c r="A229" s="9"/>
      <c r="B229" s="9"/>
      <c r="C229" s="9"/>
      <c r="D229" s="9"/>
      <c r="E229" s="9"/>
      <c r="F229" s="10"/>
      <c r="G229" s="9"/>
      <c r="H229" s="10"/>
      <c r="I229" s="9"/>
      <c r="J229" s="10"/>
    </row>
    <row r="230" spans="1:10" ht="15" thickBot="1">
      <c r="A230" s="9"/>
      <c r="B230" s="9"/>
      <c r="C230" s="9"/>
      <c r="D230" s="9"/>
      <c r="E230" s="9"/>
      <c r="F230" s="10"/>
      <c r="G230" s="9"/>
      <c r="H230" s="99"/>
      <c r="I230" s="99"/>
      <c r="J230" s="10"/>
    </row>
    <row r="231" spans="1:10" ht="0.95" customHeight="1" thickTop="1">
      <c r="A231" s="2"/>
      <c r="B231" s="2"/>
      <c r="C231" s="2"/>
      <c r="D231" s="2"/>
      <c r="E231" s="2"/>
      <c r="F231" s="2"/>
      <c r="G231" s="2"/>
      <c r="H231" s="2"/>
      <c r="I231" s="2"/>
      <c r="J231" s="2"/>
    </row>
    <row r="232" spans="1:10" ht="18" customHeight="1">
      <c r="A232" s="3" t="s">
        <v>235</v>
      </c>
      <c r="B232" s="4" t="s">
        <v>3</v>
      </c>
      <c r="C232" s="3" t="s">
        <v>4</v>
      </c>
      <c r="D232" s="3" t="s">
        <v>5</v>
      </c>
      <c r="E232" s="100" t="s">
        <v>6</v>
      </c>
      <c r="F232" s="100"/>
      <c r="G232" s="5" t="s">
        <v>7</v>
      </c>
      <c r="H232" s="4" t="s">
        <v>8</v>
      </c>
      <c r="I232" s="4" t="s">
        <v>9</v>
      </c>
      <c r="J232" s="4" t="s">
        <v>10</v>
      </c>
    </row>
    <row r="233" spans="1:10" ht="39" customHeight="1">
      <c r="A233" s="17" t="s">
        <v>11</v>
      </c>
      <c r="B233" s="91" t="s">
        <v>236</v>
      </c>
      <c r="C233" s="17" t="s">
        <v>13</v>
      </c>
      <c r="D233" s="16" t="s">
        <v>237</v>
      </c>
      <c r="E233" s="101" t="s">
        <v>133</v>
      </c>
      <c r="F233" s="101"/>
      <c r="G233" s="17" t="s">
        <v>34</v>
      </c>
      <c r="H233" s="18">
        <v>1</v>
      </c>
      <c r="I233" s="19"/>
      <c r="J233" s="51">
        <f>SUM(J234:J236)</f>
        <v>24.648</v>
      </c>
    </row>
    <row r="234" spans="1:10" ht="26.1" customHeight="1">
      <c r="A234" s="7" t="s">
        <v>17</v>
      </c>
      <c r="B234" s="7" t="s">
        <v>238</v>
      </c>
      <c r="C234" s="7" t="s">
        <v>19</v>
      </c>
      <c r="D234" s="6" t="s">
        <v>225</v>
      </c>
      <c r="E234" s="96" t="s">
        <v>28</v>
      </c>
      <c r="F234" s="96"/>
      <c r="G234" s="7" t="s">
        <v>24</v>
      </c>
      <c r="H234" s="8">
        <v>0.3</v>
      </c>
      <c r="I234" s="43">
        <v>25.52</v>
      </c>
      <c r="J234" s="48">
        <f>H234*I234</f>
        <v>7.6559999999999997</v>
      </c>
    </row>
    <row r="235" spans="1:10" ht="24" customHeight="1">
      <c r="A235" s="7" t="s">
        <v>17</v>
      </c>
      <c r="B235" s="7" t="s">
        <v>239</v>
      </c>
      <c r="C235" s="7" t="s">
        <v>19</v>
      </c>
      <c r="D235" s="6" t="s">
        <v>219</v>
      </c>
      <c r="E235" s="96" t="s">
        <v>28</v>
      </c>
      <c r="F235" s="96"/>
      <c r="G235" s="7" t="s">
        <v>24</v>
      </c>
      <c r="H235" s="8">
        <v>0.3</v>
      </c>
      <c r="I235" s="43">
        <v>31.64</v>
      </c>
      <c r="J235" s="48">
        <f>H235*I235</f>
        <v>9.4919999999999991</v>
      </c>
    </row>
    <row r="236" spans="1:10" ht="39" customHeight="1">
      <c r="A236" s="25" t="s">
        <v>29</v>
      </c>
      <c r="B236" s="25">
        <v>1578</v>
      </c>
      <c r="C236" s="25" t="s">
        <v>36</v>
      </c>
      <c r="D236" s="24" t="s">
        <v>237</v>
      </c>
      <c r="E236" s="111" t="s">
        <v>33</v>
      </c>
      <c r="F236" s="111"/>
      <c r="G236" s="25" t="s">
        <v>34</v>
      </c>
      <c r="H236" s="26">
        <v>1</v>
      </c>
      <c r="I236" s="45">
        <v>7.5</v>
      </c>
      <c r="J236" s="50">
        <f>H236*I236</f>
        <v>7.5</v>
      </c>
    </row>
    <row r="237" spans="1:10">
      <c r="A237" s="9"/>
      <c r="B237" s="9"/>
      <c r="C237" s="9"/>
      <c r="D237" s="9"/>
      <c r="E237" s="9"/>
      <c r="F237" s="10"/>
      <c r="G237" s="9"/>
      <c r="H237" s="10"/>
      <c r="I237" s="9"/>
      <c r="J237" s="10"/>
    </row>
    <row r="238" spans="1:10" ht="15" thickBot="1">
      <c r="A238" s="9"/>
      <c r="B238" s="9"/>
      <c r="C238" s="9"/>
      <c r="D238" s="9"/>
      <c r="E238" s="9"/>
      <c r="F238" s="10"/>
      <c r="G238" s="9"/>
      <c r="H238" s="99"/>
      <c r="I238" s="99"/>
      <c r="J238" s="10"/>
    </row>
    <row r="239" spans="1:10" ht="0.95" customHeight="1" thickTop="1">
      <c r="A239" s="2"/>
      <c r="B239" s="2"/>
      <c r="C239" s="2"/>
      <c r="D239" s="2"/>
      <c r="E239" s="2"/>
      <c r="F239" s="2"/>
      <c r="G239" s="2"/>
      <c r="H239" s="2"/>
      <c r="I239" s="2"/>
      <c r="J239" s="2"/>
    </row>
    <row r="240" spans="1:10" ht="18" customHeight="1">
      <c r="A240" s="3" t="s">
        <v>240</v>
      </c>
      <c r="B240" s="4" t="s">
        <v>3</v>
      </c>
      <c r="C240" s="3" t="s">
        <v>4</v>
      </c>
      <c r="D240" s="3" t="s">
        <v>5</v>
      </c>
      <c r="E240" s="100" t="s">
        <v>6</v>
      </c>
      <c r="F240" s="100"/>
      <c r="G240" s="5" t="s">
        <v>7</v>
      </c>
      <c r="H240" s="4" t="s">
        <v>8</v>
      </c>
      <c r="I240" s="4" t="s">
        <v>9</v>
      </c>
      <c r="J240" s="4" t="s">
        <v>10</v>
      </c>
    </row>
    <row r="241" spans="1:10" ht="39" customHeight="1">
      <c r="A241" s="17" t="s">
        <v>11</v>
      </c>
      <c r="B241" s="91" t="s">
        <v>241</v>
      </c>
      <c r="C241" s="17" t="s">
        <v>13</v>
      </c>
      <c r="D241" s="16" t="s">
        <v>242</v>
      </c>
      <c r="E241" s="101" t="s">
        <v>133</v>
      </c>
      <c r="F241" s="101"/>
      <c r="G241" s="17" t="s">
        <v>34</v>
      </c>
      <c r="H241" s="18">
        <v>1</v>
      </c>
      <c r="I241" s="19"/>
      <c r="J241" s="51">
        <f>SUM(J242:J244)</f>
        <v>1.1343000000000001</v>
      </c>
    </row>
    <row r="242" spans="1:10" ht="24" customHeight="1">
      <c r="A242" s="7" t="s">
        <v>17</v>
      </c>
      <c r="B242" s="7" t="s">
        <v>239</v>
      </c>
      <c r="C242" s="7" t="s">
        <v>19</v>
      </c>
      <c r="D242" s="6" t="s">
        <v>219</v>
      </c>
      <c r="E242" s="96" t="s">
        <v>28</v>
      </c>
      <c r="F242" s="96"/>
      <c r="G242" s="7" t="s">
        <v>24</v>
      </c>
      <c r="H242" s="8">
        <v>0.01</v>
      </c>
      <c r="I242" s="43">
        <v>31.64</v>
      </c>
      <c r="J242" s="48">
        <f>H242*I242</f>
        <v>0.31640000000000001</v>
      </c>
    </row>
    <row r="243" spans="1:10" ht="26.1" customHeight="1">
      <c r="A243" s="7" t="s">
        <v>17</v>
      </c>
      <c r="B243" s="7" t="s">
        <v>238</v>
      </c>
      <c r="C243" s="7" t="s">
        <v>19</v>
      </c>
      <c r="D243" s="6" t="s">
        <v>225</v>
      </c>
      <c r="E243" s="96" t="s">
        <v>28</v>
      </c>
      <c r="F243" s="96"/>
      <c r="G243" s="7" t="s">
        <v>24</v>
      </c>
      <c r="H243" s="8">
        <v>0.01</v>
      </c>
      <c r="I243" s="43">
        <v>25.52</v>
      </c>
      <c r="J243" s="48">
        <f>H243*I243</f>
        <v>0.25519999999999998</v>
      </c>
    </row>
    <row r="244" spans="1:10" ht="26.1" customHeight="1">
      <c r="A244" s="25" t="s">
        <v>29</v>
      </c>
      <c r="B244" s="25" t="s">
        <v>243</v>
      </c>
      <c r="C244" s="25" t="s">
        <v>36</v>
      </c>
      <c r="D244" s="24" t="s">
        <v>244</v>
      </c>
      <c r="E244" s="111" t="s">
        <v>33</v>
      </c>
      <c r="F244" s="111"/>
      <c r="G244" s="25" t="s">
        <v>245</v>
      </c>
      <c r="H244" s="26">
        <v>0.01</v>
      </c>
      <c r="I244" s="45">
        <v>56.27</v>
      </c>
      <c r="J244" s="50">
        <f>H244*I244</f>
        <v>0.56270000000000009</v>
      </c>
    </row>
    <row r="245" spans="1:10">
      <c r="A245" s="9"/>
      <c r="B245" s="9"/>
      <c r="C245" s="9"/>
      <c r="D245" s="9"/>
      <c r="E245" s="9"/>
      <c r="F245" s="10"/>
      <c r="G245" s="9"/>
      <c r="H245" s="10"/>
      <c r="I245" s="9"/>
      <c r="J245" s="10"/>
    </row>
    <row r="246" spans="1:10" ht="15" thickBot="1">
      <c r="A246" s="9"/>
      <c r="B246" s="9"/>
      <c r="C246" s="9"/>
      <c r="D246" s="9"/>
      <c r="E246" s="9"/>
      <c r="F246" s="10"/>
      <c r="G246" s="9"/>
      <c r="H246" s="99"/>
      <c r="I246" s="99"/>
      <c r="J246" s="10"/>
    </row>
    <row r="247" spans="1:10" ht="0.95" customHeight="1" thickTop="1">
      <c r="A247" s="2"/>
      <c r="B247" s="2"/>
      <c r="C247" s="2"/>
      <c r="D247" s="2"/>
      <c r="E247" s="2"/>
      <c r="F247" s="2"/>
      <c r="G247" s="2"/>
      <c r="H247" s="2"/>
      <c r="I247" s="2"/>
      <c r="J247" s="2"/>
    </row>
    <row r="248" spans="1:10" ht="18" customHeight="1">
      <c r="A248" s="3" t="s">
        <v>246</v>
      </c>
      <c r="B248" s="4" t="s">
        <v>3</v>
      </c>
      <c r="C248" s="3" t="s">
        <v>4</v>
      </c>
      <c r="D248" s="3" t="s">
        <v>5</v>
      </c>
      <c r="E248" s="100" t="s">
        <v>6</v>
      </c>
      <c r="F248" s="100"/>
      <c r="G248" s="5" t="s">
        <v>7</v>
      </c>
      <c r="H248" s="4" t="s">
        <v>8</v>
      </c>
      <c r="I248" s="4" t="s">
        <v>9</v>
      </c>
      <c r="J248" s="4" t="s">
        <v>10</v>
      </c>
    </row>
    <row r="249" spans="1:10" ht="39" customHeight="1">
      <c r="A249" s="17" t="s">
        <v>11</v>
      </c>
      <c r="B249" s="91" t="s">
        <v>247</v>
      </c>
      <c r="C249" s="17" t="s">
        <v>13</v>
      </c>
      <c r="D249" s="16" t="s">
        <v>248</v>
      </c>
      <c r="E249" s="101" t="s">
        <v>176</v>
      </c>
      <c r="F249" s="101"/>
      <c r="G249" s="17" t="s">
        <v>34</v>
      </c>
      <c r="H249" s="18">
        <v>1</v>
      </c>
      <c r="I249" s="19"/>
      <c r="J249" s="51">
        <f>SUM(J250:J252)</f>
        <v>30.18</v>
      </c>
    </row>
    <row r="250" spans="1:10" ht="24" customHeight="1">
      <c r="A250" s="7" t="s">
        <v>17</v>
      </c>
      <c r="B250" s="7" t="s">
        <v>239</v>
      </c>
      <c r="C250" s="7" t="s">
        <v>19</v>
      </c>
      <c r="D250" s="6" t="s">
        <v>219</v>
      </c>
      <c r="E250" s="96" t="s">
        <v>28</v>
      </c>
      <c r="F250" s="96"/>
      <c r="G250" s="7" t="s">
        <v>24</v>
      </c>
      <c r="H250" s="8">
        <v>0.25</v>
      </c>
      <c r="I250" s="43">
        <v>31.64</v>
      </c>
      <c r="J250" s="48">
        <f>H250*I250</f>
        <v>7.91</v>
      </c>
    </row>
    <row r="251" spans="1:10" ht="26.1" customHeight="1">
      <c r="A251" s="7" t="s">
        <v>17</v>
      </c>
      <c r="B251" s="7" t="s">
        <v>238</v>
      </c>
      <c r="C251" s="7" t="s">
        <v>19</v>
      </c>
      <c r="D251" s="6" t="s">
        <v>225</v>
      </c>
      <c r="E251" s="96" t="s">
        <v>28</v>
      </c>
      <c r="F251" s="96"/>
      <c r="G251" s="7" t="s">
        <v>24</v>
      </c>
      <c r="H251" s="8">
        <v>0.25</v>
      </c>
      <c r="I251" s="43">
        <v>25.52</v>
      </c>
      <c r="J251" s="48">
        <f>H251*I251</f>
        <v>6.38</v>
      </c>
    </row>
    <row r="252" spans="1:10" ht="26.1" customHeight="1">
      <c r="A252" s="25" t="s">
        <v>29</v>
      </c>
      <c r="B252" s="25">
        <v>644</v>
      </c>
      <c r="C252" s="25" t="s">
        <v>81</v>
      </c>
      <c r="D252" s="64" t="s">
        <v>249</v>
      </c>
      <c r="E252" s="111" t="s">
        <v>33</v>
      </c>
      <c r="F252" s="111"/>
      <c r="G252" s="25" t="s">
        <v>34</v>
      </c>
      <c r="H252" s="26">
        <v>1</v>
      </c>
      <c r="I252" s="45">
        <v>15.89</v>
      </c>
      <c r="J252" s="50">
        <f>H252*I252</f>
        <v>15.89</v>
      </c>
    </row>
    <row r="253" spans="1:10">
      <c r="A253" s="9"/>
      <c r="B253" s="9"/>
      <c r="C253" s="9"/>
      <c r="D253" s="9"/>
      <c r="E253" s="9"/>
      <c r="F253" s="10"/>
      <c r="G253" s="9"/>
      <c r="H253" s="10"/>
      <c r="I253" s="9"/>
      <c r="J253" s="10"/>
    </row>
    <row r="254" spans="1:10" ht="15" thickBot="1">
      <c r="A254" s="9"/>
      <c r="B254" s="9"/>
      <c r="C254" s="9"/>
      <c r="D254" s="9"/>
      <c r="E254" s="9"/>
      <c r="F254" s="10"/>
      <c r="G254" s="9"/>
      <c r="H254" s="99"/>
      <c r="I254" s="99"/>
      <c r="J254" s="10"/>
    </row>
    <row r="255" spans="1:10" ht="0.95" customHeight="1" thickTop="1">
      <c r="A255" s="2"/>
      <c r="B255" s="2"/>
      <c r="C255" s="2"/>
      <c r="D255" s="2"/>
      <c r="E255" s="2"/>
      <c r="F255" s="2"/>
      <c r="G255" s="2"/>
      <c r="H255" s="2"/>
      <c r="I255" s="2"/>
      <c r="J255" s="2"/>
    </row>
    <row r="256" spans="1:10" ht="18" customHeight="1">
      <c r="A256" s="3" t="s">
        <v>250</v>
      </c>
      <c r="B256" s="4" t="s">
        <v>3</v>
      </c>
      <c r="C256" s="3" t="s">
        <v>4</v>
      </c>
      <c r="D256" s="3" t="s">
        <v>5</v>
      </c>
      <c r="E256" s="100" t="s">
        <v>6</v>
      </c>
      <c r="F256" s="100"/>
      <c r="G256" s="5" t="s">
        <v>7</v>
      </c>
      <c r="H256" s="4" t="s">
        <v>8</v>
      </c>
      <c r="I256" s="4" t="s">
        <v>9</v>
      </c>
      <c r="J256" s="4" t="s">
        <v>10</v>
      </c>
    </row>
    <row r="257" spans="1:10" ht="26.1" customHeight="1">
      <c r="A257" s="17" t="s">
        <v>11</v>
      </c>
      <c r="B257" s="91" t="s">
        <v>251</v>
      </c>
      <c r="C257" s="17" t="s">
        <v>13</v>
      </c>
      <c r="D257" s="16" t="s">
        <v>252</v>
      </c>
      <c r="E257" s="116" t="s">
        <v>133</v>
      </c>
      <c r="F257" s="116"/>
      <c r="G257" s="17" t="s">
        <v>34</v>
      </c>
      <c r="H257" s="18">
        <v>1</v>
      </c>
      <c r="I257" s="19"/>
      <c r="J257" s="51">
        <f>SUM(J258:J260)</f>
        <v>15.476674280000001</v>
      </c>
    </row>
    <row r="258" spans="1:10" ht="26.1" customHeight="1">
      <c r="A258" s="7" t="s">
        <v>17</v>
      </c>
      <c r="B258" s="7" t="s">
        <v>238</v>
      </c>
      <c r="C258" s="7" t="s">
        <v>19</v>
      </c>
      <c r="D258" s="6" t="s">
        <v>225</v>
      </c>
      <c r="E258" s="117" t="s">
        <v>28</v>
      </c>
      <c r="F258" s="117"/>
      <c r="G258" s="7" t="s">
        <v>24</v>
      </c>
      <c r="H258" s="8">
        <v>2.9333000000000001E-2</v>
      </c>
      <c r="I258" s="43">
        <v>25.52</v>
      </c>
      <c r="J258" s="48">
        <f>H258*I258</f>
        <v>0.74857815999999999</v>
      </c>
    </row>
    <row r="259" spans="1:10" ht="24" customHeight="1">
      <c r="A259" s="7" t="s">
        <v>17</v>
      </c>
      <c r="B259" s="7" t="s">
        <v>239</v>
      </c>
      <c r="C259" s="7" t="s">
        <v>19</v>
      </c>
      <c r="D259" s="6" t="s">
        <v>219</v>
      </c>
      <c r="E259" s="117" t="s">
        <v>28</v>
      </c>
      <c r="F259" s="117"/>
      <c r="G259" s="7" t="s">
        <v>24</v>
      </c>
      <c r="H259" s="8">
        <v>2.9333000000000001E-2</v>
      </c>
      <c r="I259" s="43">
        <v>31.64</v>
      </c>
      <c r="J259" s="48">
        <f>H259*I259</f>
        <v>0.92809612000000008</v>
      </c>
    </row>
    <row r="260" spans="1:10" ht="26.1" customHeight="1">
      <c r="A260" s="25" t="s">
        <v>29</v>
      </c>
      <c r="B260" s="25">
        <v>10337</v>
      </c>
      <c r="C260" s="25" t="s">
        <v>81</v>
      </c>
      <c r="D260" s="24" t="s">
        <v>252</v>
      </c>
      <c r="E260" s="118" t="s">
        <v>33</v>
      </c>
      <c r="F260" s="118"/>
      <c r="G260" s="25" t="s">
        <v>34</v>
      </c>
      <c r="H260" s="26">
        <v>1</v>
      </c>
      <c r="I260" s="45">
        <v>13.8</v>
      </c>
      <c r="J260" s="50">
        <f>H260*I260</f>
        <v>13.8</v>
      </c>
    </row>
    <row r="261" spans="1:10">
      <c r="A261" s="9"/>
      <c r="B261" s="9"/>
      <c r="C261" s="9"/>
      <c r="D261" s="9"/>
      <c r="E261" s="9"/>
      <c r="F261" s="10"/>
      <c r="G261" s="9"/>
      <c r="H261" s="10"/>
      <c r="I261" s="47"/>
      <c r="J261" s="10"/>
    </row>
    <row r="262" spans="1:10" ht="15" thickBot="1">
      <c r="A262" s="9"/>
      <c r="B262" s="9"/>
      <c r="C262" s="9"/>
      <c r="D262" s="9"/>
      <c r="E262" s="9"/>
      <c r="F262" s="10"/>
      <c r="G262" s="9"/>
      <c r="H262" s="99"/>
      <c r="I262" s="99"/>
      <c r="J262" s="10"/>
    </row>
    <row r="263" spans="1:10" ht="0.95" customHeight="1" thickTop="1">
      <c r="A263" s="2"/>
      <c r="B263" s="2"/>
      <c r="C263" s="2"/>
      <c r="D263" s="2"/>
      <c r="E263" s="2"/>
      <c r="F263" s="2"/>
      <c r="G263" s="2"/>
      <c r="H263" s="2"/>
      <c r="I263" s="2"/>
      <c r="J263" s="2"/>
    </row>
    <row r="264" spans="1:10" ht="18" customHeight="1">
      <c r="A264" s="3" t="s">
        <v>253</v>
      </c>
      <c r="B264" s="4" t="s">
        <v>3</v>
      </c>
      <c r="C264" s="3" t="s">
        <v>4</v>
      </c>
      <c r="D264" s="3" t="s">
        <v>5</v>
      </c>
      <c r="E264" s="100" t="s">
        <v>6</v>
      </c>
      <c r="F264" s="100"/>
      <c r="G264" s="5" t="s">
        <v>7</v>
      </c>
      <c r="H264" s="4" t="s">
        <v>8</v>
      </c>
      <c r="I264" s="4" t="s">
        <v>9</v>
      </c>
      <c r="J264" s="4" t="s">
        <v>10</v>
      </c>
    </row>
    <row r="265" spans="1:10" ht="51">
      <c r="A265" s="17" t="s">
        <v>11</v>
      </c>
      <c r="B265" s="91" t="s">
        <v>254</v>
      </c>
      <c r="C265" s="17" t="s">
        <v>13</v>
      </c>
      <c r="D265" s="16" t="s">
        <v>255</v>
      </c>
      <c r="E265" s="101" t="s">
        <v>15</v>
      </c>
      <c r="F265" s="101"/>
      <c r="G265" s="17" t="s">
        <v>139</v>
      </c>
      <c r="H265" s="18">
        <v>1</v>
      </c>
      <c r="I265" s="19"/>
      <c r="J265" s="51">
        <f>SUM(J266:J268)</f>
        <v>159.80000000000001</v>
      </c>
    </row>
    <row r="266" spans="1:10" ht="51.95" customHeight="1">
      <c r="A266" s="7" t="s">
        <v>17</v>
      </c>
      <c r="B266" s="7" t="s">
        <v>146</v>
      </c>
      <c r="C266" s="7" t="s">
        <v>19</v>
      </c>
      <c r="D266" s="6" t="s">
        <v>147</v>
      </c>
      <c r="E266" s="96" t="s">
        <v>15</v>
      </c>
      <c r="F266" s="96"/>
      <c r="G266" s="7" t="s">
        <v>46</v>
      </c>
      <c r="H266" s="8">
        <v>5</v>
      </c>
      <c r="I266" s="43">
        <v>2.95</v>
      </c>
      <c r="J266" s="48">
        <f>H266*I266</f>
        <v>14.75</v>
      </c>
    </row>
    <row r="267" spans="1:10" ht="39" customHeight="1">
      <c r="A267" s="7" t="s">
        <v>17</v>
      </c>
      <c r="B267" s="7" t="s">
        <v>256</v>
      </c>
      <c r="C267" s="7" t="s">
        <v>19</v>
      </c>
      <c r="D267" s="6" t="s">
        <v>257</v>
      </c>
      <c r="E267" s="96" t="s">
        <v>15</v>
      </c>
      <c r="F267" s="96"/>
      <c r="G267" s="7" t="s">
        <v>46</v>
      </c>
      <c r="H267" s="8">
        <v>5</v>
      </c>
      <c r="I267" s="43">
        <v>4.01</v>
      </c>
      <c r="J267" s="48">
        <f>H267*I267</f>
        <v>20.049999999999997</v>
      </c>
    </row>
    <row r="268" spans="1:10" ht="39" customHeight="1">
      <c r="A268" s="7" t="s">
        <v>17</v>
      </c>
      <c r="B268" s="7" t="s">
        <v>364</v>
      </c>
      <c r="C268" s="7" t="s">
        <v>19</v>
      </c>
      <c r="D268" s="33" t="s">
        <v>259</v>
      </c>
      <c r="E268" s="96" t="s">
        <v>15</v>
      </c>
      <c r="F268" s="96"/>
      <c r="G268" s="7" t="s">
        <v>46</v>
      </c>
      <c r="H268" s="8">
        <v>5</v>
      </c>
      <c r="I268" s="43">
        <v>25</v>
      </c>
      <c r="J268" s="48">
        <f>H268*I268</f>
        <v>125</v>
      </c>
    </row>
    <row r="269" spans="1:10">
      <c r="A269" s="9"/>
      <c r="B269" s="9"/>
      <c r="C269" s="9"/>
      <c r="D269" s="9"/>
      <c r="E269" s="9"/>
      <c r="F269" s="10"/>
      <c r="G269" s="9"/>
      <c r="H269" s="10"/>
      <c r="I269" s="9"/>
      <c r="J269" s="10"/>
    </row>
    <row r="270" spans="1:10" ht="15" thickBot="1">
      <c r="A270" s="9"/>
      <c r="B270" s="9"/>
      <c r="C270" s="9"/>
      <c r="D270" s="9"/>
      <c r="E270" s="9"/>
      <c r="F270" s="10"/>
      <c r="G270" s="9"/>
      <c r="H270" s="99"/>
      <c r="I270" s="99"/>
      <c r="J270" s="10"/>
    </row>
    <row r="271" spans="1:10" ht="0.95" customHeight="1" thickTop="1">
      <c r="A271" s="2"/>
      <c r="B271" s="2"/>
      <c r="C271" s="2"/>
      <c r="D271" s="2"/>
      <c r="E271" s="2"/>
      <c r="F271" s="2"/>
      <c r="G271" s="2"/>
      <c r="H271" s="2"/>
      <c r="I271" s="2"/>
      <c r="J271" s="2"/>
    </row>
    <row r="272" spans="1:10" ht="18" customHeight="1">
      <c r="A272" s="3" t="s">
        <v>260</v>
      </c>
      <c r="B272" s="4" t="s">
        <v>3</v>
      </c>
      <c r="C272" s="3" t="s">
        <v>4</v>
      </c>
      <c r="D272" s="3" t="s">
        <v>5</v>
      </c>
      <c r="E272" s="100" t="s">
        <v>6</v>
      </c>
      <c r="F272" s="100"/>
      <c r="G272" s="5" t="s">
        <v>7</v>
      </c>
      <c r="H272" s="4" t="s">
        <v>8</v>
      </c>
      <c r="I272" s="4" t="s">
        <v>9</v>
      </c>
      <c r="J272" s="4" t="s">
        <v>10</v>
      </c>
    </row>
    <row r="273" spans="1:10" ht="51">
      <c r="A273" s="17" t="s">
        <v>11</v>
      </c>
      <c r="B273" s="91" t="s">
        <v>261</v>
      </c>
      <c r="C273" s="17" t="s">
        <v>13</v>
      </c>
      <c r="D273" s="16" t="s">
        <v>262</v>
      </c>
      <c r="E273" s="101" t="s">
        <v>15</v>
      </c>
      <c r="F273" s="101"/>
      <c r="G273" s="17" t="s">
        <v>139</v>
      </c>
      <c r="H273" s="18">
        <v>1</v>
      </c>
      <c r="I273" s="19"/>
      <c r="J273" s="51">
        <f>SUM(J274:J276)</f>
        <v>221.55</v>
      </c>
    </row>
    <row r="274" spans="1:10" ht="51.95" customHeight="1">
      <c r="A274" s="7" t="s">
        <v>17</v>
      </c>
      <c r="B274" s="7" t="s">
        <v>146</v>
      </c>
      <c r="C274" s="7" t="s">
        <v>19</v>
      </c>
      <c r="D274" s="6" t="s">
        <v>147</v>
      </c>
      <c r="E274" s="96" t="s">
        <v>15</v>
      </c>
      <c r="F274" s="96"/>
      <c r="G274" s="7" t="s">
        <v>46</v>
      </c>
      <c r="H274" s="8">
        <v>5</v>
      </c>
      <c r="I274" s="43">
        <v>2.95</v>
      </c>
      <c r="J274" s="48">
        <f>H274*I274</f>
        <v>14.75</v>
      </c>
    </row>
    <row r="275" spans="1:10" ht="39" customHeight="1">
      <c r="A275" s="7" t="s">
        <v>17</v>
      </c>
      <c r="B275" s="7" t="s">
        <v>256</v>
      </c>
      <c r="C275" s="7" t="s">
        <v>19</v>
      </c>
      <c r="D275" s="6" t="s">
        <v>257</v>
      </c>
      <c r="E275" s="96" t="s">
        <v>15</v>
      </c>
      <c r="F275" s="96"/>
      <c r="G275" s="7" t="s">
        <v>46</v>
      </c>
      <c r="H275" s="8">
        <v>5</v>
      </c>
      <c r="I275" s="43">
        <v>4.01</v>
      </c>
      <c r="J275" s="48">
        <f>H275*I275</f>
        <v>20.049999999999997</v>
      </c>
    </row>
    <row r="276" spans="1:10" ht="39" customHeight="1">
      <c r="A276" s="7" t="s">
        <v>17</v>
      </c>
      <c r="B276" s="7" t="s">
        <v>365</v>
      </c>
      <c r="C276" s="7" t="s">
        <v>19</v>
      </c>
      <c r="D276" s="6" t="s">
        <v>264</v>
      </c>
      <c r="E276" s="96" t="s">
        <v>15</v>
      </c>
      <c r="F276" s="96"/>
      <c r="G276" s="7" t="s">
        <v>46</v>
      </c>
      <c r="H276" s="8">
        <v>5</v>
      </c>
      <c r="I276" s="43">
        <v>37.35</v>
      </c>
      <c r="J276" s="48">
        <f>H276*I276</f>
        <v>186.75</v>
      </c>
    </row>
    <row r="277" spans="1:10">
      <c r="A277" s="9"/>
      <c r="B277" s="9"/>
      <c r="C277" s="9"/>
      <c r="D277" s="9"/>
      <c r="E277" s="9"/>
      <c r="F277" s="10"/>
      <c r="G277" s="9"/>
      <c r="H277" s="10"/>
      <c r="I277" s="9"/>
      <c r="J277" s="10"/>
    </row>
    <row r="278" spans="1:10" ht="15" thickBot="1">
      <c r="A278" s="9"/>
      <c r="B278" s="9"/>
      <c r="C278" s="9"/>
      <c r="D278" s="9"/>
      <c r="E278" s="9"/>
      <c r="F278" s="10"/>
      <c r="G278" s="9"/>
      <c r="H278" s="99"/>
      <c r="I278" s="99"/>
      <c r="J278" s="10"/>
    </row>
    <row r="279" spans="1:10" ht="0.95" customHeight="1" thickTop="1">
      <c r="A279" s="2"/>
      <c r="B279" s="2"/>
      <c r="C279" s="2"/>
      <c r="D279" s="2"/>
      <c r="E279" s="2"/>
      <c r="F279" s="2"/>
      <c r="G279" s="2"/>
      <c r="H279" s="2"/>
      <c r="I279" s="2"/>
      <c r="J279" s="2"/>
    </row>
    <row r="280" spans="1:10" ht="18" customHeight="1">
      <c r="A280" s="3" t="s">
        <v>265</v>
      </c>
      <c r="B280" s="4" t="s">
        <v>3</v>
      </c>
      <c r="C280" s="3" t="s">
        <v>4</v>
      </c>
      <c r="D280" s="3" t="s">
        <v>5</v>
      </c>
      <c r="E280" s="100" t="s">
        <v>6</v>
      </c>
      <c r="F280" s="100"/>
      <c r="G280" s="5" t="s">
        <v>7</v>
      </c>
      <c r="H280" s="4" t="s">
        <v>8</v>
      </c>
      <c r="I280" s="4" t="s">
        <v>9</v>
      </c>
      <c r="J280" s="4" t="s">
        <v>10</v>
      </c>
    </row>
    <row r="281" spans="1:10" ht="26.1" customHeight="1">
      <c r="A281" s="17" t="s">
        <v>11</v>
      </c>
      <c r="B281" s="91" t="s">
        <v>266</v>
      </c>
      <c r="C281" s="17" t="s">
        <v>13</v>
      </c>
      <c r="D281" s="16" t="s">
        <v>267</v>
      </c>
      <c r="E281" s="101" t="s">
        <v>15</v>
      </c>
      <c r="F281" s="101"/>
      <c r="G281" s="17" t="s">
        <v>34</v>
      </c>
      <c r="H281" s="18">
        <v>1</v>
      </c>
      <c r="I281" s="19"/>
      <c r="J281" s="51">
        <f>SUM(J282:J285)</f>
        <v>334.98078213099996</v>
      </c>
    </row>
    <row r="282" spans="1:10" ht="26.1" customHeight="1">
      <c r="A282" s="7" t="s">
        <v>17</v>
      </c>
      <c r="B282" s="7" t="s">
        <v>268</v>
      </c>
      <c r="C282" s="7" t="s">
        <v>19</v>
      </c>
      <c r="D282" s="6" t="s">
        <v>269</v>
      </c>
      <c r="E282" s="96" t="s">
        <v>15</v>
      </c>
      <c r="F282" s="96"/>
      <c r="G282" s="7" t="s">
        <v>24</v>
      </c>
      <c r="H282" s="8">
        <v>0.48888870000000001</v>
      </c>
      <c r="I282" s="43">
        <v>24.49</v>
      </c>
      <c r="J282" s="48">
        <f>H282*I282</f>
        <v>11.972884262999999</v>
      </c>
    </row>
    <row r="283" spans="1:10" ht="24" customHeight="1">
      <c r="A283" s="7" t="s">
        <v>17</v>
      </c>
      <c r="B283" s="7" t="s">
        <v>270</v>
      </c>
      <c r="C283" s="7" t="s">
        <v>19</v>
      </c>
      <c r="D283" s="6" t="s">
        <v>271</v>
      </c>
      <c r="E283" s="96" t="s">
        <v>15</v>
      </c>
      <c r="F283" s="96"/>
      <c r="G283" s="7" t="s">
        <v>24</v>
      </c>
      <c r="H283" s="8">
        <v>0.48888870000000001</v>
      </c>
      <c r="I283" s="43">
        <v>30.49</v>
      </c>
      <c r="J283" s="48">
        <f>H283*I283</f>
        <v>14.906216463</v>
      </c>
    </row>
    <row r="284" spans="1:10" ht="26.1" customHeight="1">
      <c r="A284" s="25" t="s">
        <v>29</v>
      </c>
      <c r="B284" s="25" t="s">
        <v>272</v>
      </c>
      <c r="C284" s="25" t="s">
        <v>19</v>
      </c>
      <c r="D284" s="24" t="s">
        <v>273</v>
      </c>
      <c r="E284" s="111" t="s">
        <v>33</v>
      </c>
      <c r="F284" s="111"/>
      <c r="G284" s="25" t="s">
        <v>46</v>
      </c>
      <c r="H284" s="26">
        <v>0.6283185</v>
      </c>
      <c r="I284" s="45">
        <v>0.13</v>
      </c>
      <c r="J284" s="50">
        <f>H284*I284</f>
        <v>8.1681404999999999E-2</v>
      </c>
    </row>
    <row r="285" spans="1:10" ht="24" customHeight="1">
      <c r="A285" s="25" t="s">
        <v>29</v>
      </c>
      <c r="B285" s="25" t="s">
        <v>274</v>
      </c>
      <c r="C285" s="25" t="s">
        <v>31</v>
      </c>
      <c r="D285" s="58" t="s">
        <v>275</v>
      </c>
      <c r="E285" s="111" t="s">
        <v>55</v>
      </c>
      <c r="F285" s="111"/>
      <c r="G285" s="25" t="s">
        <v>34</v>
      </c>
      <c r="H285" s="26">
        <v>1</v>
      </c>
      <c r="I285" s="45">
        <v>308.02</v>
      </c>
      <c r="J285" s="50">
        <f>H285*I285</f>
        <v>308.02</v>
      </c>
    </row>
    <row r="286" spans="1:10">
      <c r="A286" s="9"/>
      <c r="B286" s="9"/>
      <c r="C286" s="9"/>
      <c r="D286" s="9"/>
      <c r="E286" s="9"/>
      <c r="F286" s="10"/>
      <c r="G286" s="9"/>
      <c r="H286" s="10"/>
      <c r="I286" s="9"/>
      <c r="J286" s="10"/>
    </row>
    <row r="287" spans="1:10" ht="15" thickBot="1">
      <c r="A287" s="9"/>
      <c r="B287" s="9"/>
      <c r="C287" s="9"/>
      <c r="D287" s="9"/>
      <c r="E287" s="9"/>
      <c r="F287" s="10"/>
      <c r="G287" s="9"/>
      <c r="H287" s="99"/>
      <c r="I287" s="99"/>
      <c r="J287" s="10"/>
    </row>
    <row r="288" spans="1:10" ht="0.95" customHeight="1" thickTop="1">
      <c r="A288" s="2"/>
      <c r="B288" s="2"/>
      <c r="C288" s="2"/>
      <c r="D288" s="2"/>
      <c r="E288" s="2"/>
      <c r="F288" s="2"/>
      <c r="G288" s="2"/>
      <c r="H288" s="2"/>
      <c r="I288" s="2"/>
      <c r="J288" s="2"/>
    </row>
    <row r="289" spans="1:10" ht="18" customHeight="1">
      <c r="A289" s="3" t="s">
        <v>276</v>
      </c>
      <c r="B289" s="4" t="s">
        <v>3</v>
      </c>
      <c r="C289" s="3" t="s">
        <v>4</v>
      </c>
      <c r="D289" s="3" t="s">
        <v>5</v>
      </c>
      <c r="E289" s="100" t="s">
        <v>6</v>
      </c>
      <c r="F289" s="100"/>
      <c r="G289" s="5" t="s">
        <v>7</v>
      </c>
      <c r="H289" s="4" t="s">
        <v>8</v>
      </c>
      <c r="I289" s="4" t="s">
        <v>9</v>
      </c>
      <c r="J289" s="4" t="s">
        <v>10</v>
      </c>
    </row>
    <row r="290" spans="1:10" ht="51.95" customHeight="1">
      <c r="A290" s="17" t="s">
        <v>11</v>
      </c>
      <c r="B290" s="91" t="s">
        <v>277</v>
      </c>
      <c r="C290" s="17" t="s">
        <v>13</v>
      </c>
      <c r="D290" s="16" t="s">
        <v>278</v>
      </c>
      <c r="E290" s="101" t="s">
        <v>15</v>
      </c>
      <c r="F290" s="101"/>
      <c r="G290" s="17" t="s">
        <v>34</v>
      </c>
      <c r="H290" s="18">
        <v>1</v>
      </c>
      <c r="I290" s="19"/>
      <c r="J290" s="51">
        <f>SUM(J291:J297)</f>
        <v>2961.6455008829998</v>
      </c>
    </row>
    <row r="291" spans="1:10" ht="26.1" customHeight="1">
      <c r="A291" s="7" t="s">
        <v>17</v>
      </c>
      <c r="B291" s="7" t="s">
        <v>279</v>
      </c>
      <c r="C291" s="7" t="s">
        <v>19</v>
      </c>
      <c r="D291" s="6" t="s">
        <v>280</v>
      </c>
      <c r="E291" s="96" t="s">
        <v>15</v>
      </c>
      <c r="F291" s="96"/>
      <c r="G291" s="7" t="s">
        <v>34</v>
      </c>
      <c r="H291" s="8">
        <v>2</v>
      </c>
      <c r="I291" s="43">
        <v>58.65</v>
      </c>
      <c r="J291" s="48">
        <f t="shared" ref="J291:J297" si="6">H291*I291</f>
        <v>117.3</v>
      </c>
    </row>
    <row r="292" spans="1:10" ht="26.1" customHeight="1">
      <c r="A292" s="7" t="s">
        <v>17</v>
      </c>
      <c r="B292" s="7" t="s">
        <v>268</v>
      </c>
      <c r="C292" s="7" t="s">
        <v>19</v>
      </c>
      <c r="D292" s="6" t="s">
        <v>269</v>
      </c>
      <c r="E292" s="96" t="s">
        <v>15</v>
      </c>
      <c r="F292" s="96"/>
      <c r="G292" s="7" t="s">
        <v>24</v>
      </c>
      <c r="H292" s="8">
        <v>9.7777778000000009</v>
      </c>
      <c r="I292" s="43">
        <v>24.49</v>
      </c>
      <c r="J292" s="48">
        <f t="shared" si="6"/>
        <v>239.457778322</v>
      </c>
    </row>
    <row r="293" spans="1:10" ht="24" customHeight="1">
      <c r="A293" s="7" t="s">
        <v>17</v>
      </c>
      <c r="B293" s="7" t="s">
        <v>270</v>
      </c>
      <c r="C293" s="7" t="s">
        <v>19</v>
      </c>
      <c r="D293" s="6" t="s">
        <v>271</v>
      </c>
      <c r="E293" s="96" t="s">
        <v>15</v>
      </c>
      <c r="F293" s="96"/>
      <c r="G293" s="7" t="s">
        <v>24</v>
      </c>
      <c r="H293" s="8">
        <v>4.8888889000000004</v>
      </c>
      <c r="I293" s="43">
        <v>30.49</v>
      </c>
      <c r="J293" s="48">
        <f t="shared" si="6"/>
        <v>149.062222561</v>
      </c>
    </row>
    <row r="294" spans="1:10" ht="39" customHeight="1">
      <c r="A294" s="7" t="s">
        <v>17</v>
      </c>
      <c r="B294" s="7" t="s">
        <v>281</v>
      </c>
      <c r="C294" s="7" t="s">
        <v>19</v>
      </c>
      <c r="D294" s="6" t="s">
        <v>282</v>
      </c>
      <c r="E294" s="96" t="s">
        <v>15</v>
      </c>
      <c r="F294" s="96"/>
      <c r="G294" s="7" t="s">
        <v>46</v>
      </c>
      <c r="H294" s="8">
        <v>2.5299999999999998</v>
      </c>
      <c r="I294" s="43">
        <v>37.35</v>
      </c>
      <c r="J294" s="48">
        <f t="shared" si="6"/>
        <v>94.495499999999993</v>
      </c>
    </row>
    <row r="295" spans="1:10" ht="26.1" customHeight="1">
      <c r="A295" s="7" t="s">
        <v>17</v>
      </c>
      <c r="B295" s="7" t="s">
        <v>283</v>
      </c>
      <c r="C295" s="7" t="s">
        <v>19</v>
      </c>
      <c r="D295" s="6" t="s">
        <v>284</v>
      </c>
      <c r="E295" s="96" t="s">
        <v>15</v>
      </c>
      <c r="F295" s="96"/>
      <c r="G295" s="7" t="s">
        <v>34</v>
      </c>
      <c r="H295" s="8">
        <v>1</v>
      </c>
      <c r="I295" s="43">
        <v>43.38</v>
      </c>
      <c r="J295" s="48">
        <f t="shared" si="6"/>
        <v>43.38</v>
      </c>
    </row>
    <row r="296" spans="1:10" ht="39" customHeight="1">
      <c r="A296" s="7" t="s">
        <v>17</v>
      </c>
      <c r="B296" s="7" t="s">
        <v>285</v>
      </c>
      <c r="C296" s="7" t="s">
        <v>19</v>
      </c>
      <c r="D296" s="6" t="s">
        <v>286</v>
      </c>
      <c r="E296" s="96" t="s">
        <v>15</v>
      </c>
      <c r="F296" s="96"/>
      <c r="G296" s="7" t="s">
        <v>34</v>
      </c>
      <c r="H296" s="8">
        <v>1</v>
      </c>
      <c r="I296" s="43">
        <v>104.19</v>
      </c>
      <c r="J296" s="48">
        <f t="shared" si="6"/>
        <v>104.19</v>
      </c>
    </row>
    <row r="297" spans="1:10" ht="26.1" customHeight="1">
      <c r="A297" s="25" t="s">
        <v>29</v>
      </c>
      <c r="B297" s="25">
        <v>43977</v>
      </c>
      <c r="C297" s="25" t="s">
        <v>36</v>
      </c>
      <c r="D297" s="24" t="s">
        <v>287</v>
      </c>
      <c r="E297" s="111" t="s">
        <v>33</v>
      </c>
      <c r="F297" s="111"/>
      <c r="G297" s="25" t="s">
        <v>34</v>
      </c>
      <c r="H297" s="26">
        <v>1</v>
      </c>
      <c r="I297" s="45">
        <v>2213.7600000000002</v>
      </c>
      <c r="J297" s="50">
        <f t="shared" si="6"/>
        <v>2213.7600000000002</v>
      </c>
    </row>
    <row r="298" spans="1:10">
      <c r="A298" s="9"/>
      <c r="B298" s="9"/>
      <c r="C298" s="9"/>
      <c r="D298" s="9"/>
      <c r="E298" s="9"/>
      <c r="F298" s="10"/>
      <c r="G298" s="9"/>
      <c r="H298" s="10"/>
      <c r="I298" s="9"/>
      <c r="J298" s="10"/>
    </row>
    <row r="299" spans="1:10" ht="15" thickBot="1">
      <c r="A299" s="9"/>
      <c r="B299" s="9"/>
      <c r="C299" s="9"/>
      <c r="D299" s="9"/>
      <c r="E299" s="9"/>
      <c r="F299" s="10"/>
      <c r="G299" s="9"/>
      <c r="H299" s="99"/>
      <c r="I299" s="99"/>
      <c r="J299" s="10"/>
    </row>
    <row r="300" spans="1:10" ht="0.95" customHeight="1" thickTop="1">
      <c r="A300" s="2"/>
      <c r="B300" s="2"/>
      <c r="C300" s="2"/>
      <c r="D300" s="2"/>
      <c r="E300" s="2"/>
      <c r="F300" s="2"/>
      <c r="G300" s="2"/>
      <c r="H300" s="2"/>
      <c r="I300" s="2"/>
      <c r="J300" s="2"/>
    </row>
    <row r="301" spans="1:10" ht="18" customHeight="1">
      <c r="A301" s="3" t="s">
        <v>288</v>
      </c>
      <c r="B301" s="4" t="s">
        <v>3</v>
      </c>
      <c r="C301" s="3" t="s">
        <v>4</v>
      </c>
      <c r="D301" s="3" t="s">
        <v>5</v>
      </c>
      <c r="E301" s="100" t="s">
        <v>6</v>
      </c>
      <c r="F301" s="100"/>
      <c r="G301" s="5" t="s">
        <v>7</v>
      </c>
      <c r="H301" s="4" t="s">
        <v>8</v>
      </c>
      <c r="I301" s="4" t="s">
        <v>9</v>
      </c>
      <c r="J301" s="4" t="s">
        <v>10</v>
      </c>
    </row>
    <row r="302" spans="1:10" ht="39" customHeight="1">
      <c r="A302" s="17" t="s">
        <v>11</v>
      </c>
      <c r="B302" s="91" t="s">
        <v>289</v>
      </c>
      <c r="C302" s="17" t="s">
        <v>13</v>
      </c>
      <c r="D302" s="16" t="s">
        <v>290</v>
      </c>
      <c r="E302" s="101">
        <v>135</v>
      </c>
      <c r="F302" s="101"/>
      <c r="G302" s="17" t="s">
        <v>34</v>
      </c>
      <c r="H302" s="18">
        <v>1</v>
      </c>
      <c r="I302" s="19"/>
      <c r="J302" s="51">
        <f>SUM(J303:J309)</f>
        <v>4110.1472000000003</v>
      </c>
    </row>
    <row r="303" spans="1:10" ht="24" customHeight="1">
      <c r="A303" s="7" t="s">
        <v>17</v>
      </c>
      <c r="B303" s="7" t="s">
        <v>291</v>
      </c>
      <c r="C303" s="7" t="s">
        <v>81</v>
      </c>
      <c r="D303" s="6" t="s">
        <v>292</v>
      </c>
      <c r="E303" s="96" t="s">
        <v>83</v>
      </c>
      <c r="F303" s="96"/>
      <c r="G303" s="7" t="s">
        <v>24</v>
      </c>
      <c r="H303" s="8">
        <v>2.5</v>
      </c>
      <c r="I303" s="43">
        <v>3.81</v>
      </c>
      <c r="J303" s="48">
        <f t="shared" ref="J303:J309" si="7">H303*I303</f>
        <v>9.5250000000000004</v>
      </c>
    </row>
    <row r="304" spans="1:10" ht="24" customHeight="1">
      <c r="A304" s="7" t="s">
        <v>17</v>
      </c>
      <c r="B304" s="7" t="s">
        <v>293</v>
      </c>
      <c r="C304" s="7" t="s">
        <v>81</v>
      </c>
      <c r="D304" s="6" t="s">
        <v>294</v>
      </c>
      <c r="E304" s="96" t="s">
        <v>83</v>
      </c>
      <c r="F304" s="96"/>
      <c r="G304" s="7" t="s">
        <v>24</v>
      </c>
      <c r="H304" s="8">
        <v>2.5</v>
      </c>
      <c r="I304" s="43">
        <v>3.89</v>
      </c>
      <c r="J304" s="48">
        <f t="shared" si="7"/>
        <v>9.7249999999999996</v>
      </c>
    </row>
    <row r="305" spans="1:10" ht="24" customHeight="1">
      <c r="A305" s="25" t="s">
        <v>29</v>
      </c>
      <c r="B305" s="25" t="s">
        <v>295</v>
      </c>
      <c r="C305" s="25" t="s">
        <v>81</v>
      </c>
      <c r="D305" s="24" t="s">
        <v>296</v>
      </c>
      <c r="E305" s="111" t="s">
        <v>33</v>
      </c>
      <c r="F305" s="111"/>
      <c r="G305" s="25" t="s">
        <v>58</v>
      </c>
      <c r="H305" s="26">
        <v>0.47</v>
      </c>
      <c r="I305" s="45">
        <v>0.26</v>
      </c>
      <c r="J305" s="50">
        <f t="shared" si="7"/>
        <v>0.1222</v>
      </c>
    </row>
    <row r="306" spans="1:10" ht="24" customHeight="1">
      <c r="A306" s="25" t="s">
        <v>29</v>
      </c>
      <c r="B306" s="25" t="s">
        <v>297</v>
      </c>
      <c r="C306" s="25" t="s">
        <v>81</v>
      </c>
      <c r="D306" s="53" t="s">
        <v>298</v>
      </c>
      <c r="E306" s="111" t="s">
        <v>33</v>
      </c>
      <c r="F306" s="111"/>
      <c r="G306" s="25" t="s">
        <v>34</v>
      </c>
      <c r="H306" s="26">
        <v>1</v>
      </c>
      <c r="I306" s="54">
        <v>1567.27</v>
      </c>
      <c r="J306" s="50">
        <f t="shared" si="7"/>
        <v>1567.27</v>
      </c>
    </row>
    <row r="307" spans="1:10" ht="26.1" customHeight="1">
      <c r="A307" s="25" t="s">
        <v>29</v>
      </c>
      <c r="B307" s="25" t="s">
        <v>299</v>
      </c>
      <c r="C307" s="25" t="s">
        <v>36</v>
      </c>
      <c r="D307" s="24" t="s">
        <v>300</v>
      </c>
      <c r="E307" s="111" t="s">
        <v>96</v>
      </c>
      <c r="F307" s="111"/>
      <c r="G307" s="25" t="s">
        <v>24</v>
      </c>
      <c r="H307" s="26">
        <v>2.5</v>
      </c>
      <c r="I307" s="45">
        <v>18.23</v>
      </c>
      <c r="J307" s="50">
        <f t="shared" si="7"/>
        <v>45.575000000000003</v>
      </c>
    </row>
    <row r="308" spans="1:10" ht="24" customHeight="1">
      <c r="A308" s="25" t="s">
        <v>29</v>
      </c>
      <c r="B308" s="25" t="s">
        <v>301</v>
      </c>
      <c r="C308" s="25" t="s">
        <v>36</v>
      </c>
      <c r="D308" s="24" t="s">
        <v>302</v>
      </c>
      <c r="E308" s="111" t="s">
        <v>96</v>
      </c>
      <c r="F308" s="111"/>
      <c r="G308" s="25" t="s">
        <v>24</v>
      </c>
      <c r="H308" s="26">
        <v>2.5</v>
      </c>
      <c r="I308" s="45">
        <v>24.12</v>
      </c>
      <c r="J308" s="50">
        <f t="shared" si="7"/>
        <v>60.300000000000004</v>
      </c>
    </row>
    <row r="309" spans="1:10" ht="39" customHeight="1">
      <c r="A309" s="25" t="s">
        <v>29</v>
      </c>
      <c r="B309" s="25" t="s">
        <v>303</v>
      </c>
      <c r="C309" s="25" t="s">
        <v>81</v>
      </c>
      <c r="D309" s="24" t="s">
        <v>304</v>
      </c>
      <c r="E309" s="111" t="s">
        <v>33</v>
      </c>
      <c r="F309" s="111"/>
      <c r="G309" s="25" t="s">
        <v>34</v>
      </c>
      <c r="H309" s="26">
        <v>1</v>
      </c>
      <c r="I309" s="45">
        <v>2417.63</v>
      </c>
      <c r="J309" s="50">
        <f t="shared" si="7"/>
        <v>2417.63</v>
      </c>
    </row>
    <row r="310" spans="1:10">
      <c r="A310" s="9"/>
      <c r="B310" s="9"/>
      <c r="C310" s="9"/>
      <c r="D310" s="9"/>
      <c r="E310" s="9"/>
      <c r="F310" s="10"/>
      <c r="G310" s="9"/>
      <c r="H310" s="10"/>
      <c r="I310" s="9"/>
      <c r="J310" s="10"/>
    </row>
    <row r="311" spans="1:10" ht="15" thickBot="1">
      <c r="A311" s="9"/>
      <c r="B311" s="9"/>
      <c r="C311" s="9"/>
      <c r="D311" s="9"/>
      <c r="E311" s="9"/>
      <c r="F311" s="10"/>
      <c r="G311" s="9"/>
      <c r="H311" s="99"/>
      <c r="I311" s="99"/>
      <c r="J311" s="10"/>
    </row>
    <row r="312" spans="1:10" ht="0.95" customHeight="1" thickTop="1">
      <c r="A312" s="2"/>
      <c r="B312" s="2"/>
      <c r="C312" s="2"/>
      <c r="D312" s="2"/>
      <c r="E312" s="2"/>
      <c r="F312" s="2"/>
      <c r="G312" s="2"/>
      <c r="H312" s="2"/>
      <c r="I312" s="2"/>
      <c r="J312" s="2"/>
    </row>
    <row r="313" spans="1:10" ht="18" customHeight="1">
      <c r="A313" s="3" t="s">
        <v>305</v>
      </c>
      <c r="B313" s="4" t="s">
        <v>3</v>
      </c>
      <c r="C313" s="3" t="s">
        <v>4</v>
      </c>
      <c r="D313" s="3" t="s">
        <v>5</v>
      </c>
      <c r="E313" s="100" t="s">
        <v>6</v>
      </c>
      <c r="F313" s="100"/>
      <c r="G313" s="5" t="s">
        <v>7</v>
      </c>
      <c r="H313" s="4" t="s">
        <v>8</v>
      </c>
      <c r="I313" s="4" t="s">
        <v>9</v>
      </c>
      <c r="J313" s="4" t="s">
        <v>10</v>
      </c>
    </row>
    <row r="314" spans="1:10" ht="24" customHeight="1">
      <c r="A314" s="17" t="s">
        <v>11</v>
      </c>
      <c r="B314" s="91" t="s">
        <v>306</v>
      </c>
      <c r="C314" s="17" t="s">
        <v>13</v>
      </c>
      <c r="D314" s="16" t="s">
        <v>307</v>
      </c>
      <c r="E314" s="101" t="s">
        <v>15</v>
      </c>
      <c r="F314" s="101"/>
      <c r="G314" s="17" t="s">
        <v>34</v>
      </c>
      <c r="H314" s="18">
        <v>1</v>
      </c>
      <c r="I314" s="49"/>
      <c r="J314" s="51">
        <f>SUM(J315:J319)</f>
        <v>1698.17994</v>
      </c>
    </row>
    <row r="315" spans="1:10" ht="26.1" customHeight="1">
      <c r="A315" s="7" t="s">
        <v>17</v>
      </c>
      <c r="B315" s="7" t="s">
        <v>268</v>
      </c>
      <c r="C315" s="7" t="s">
        <v>19</v>
      </c>
      <c r="D315" s="6" t="s">
        <v>269</v>
      </c>
      <c r="E315" s="96" t="s">
        <v>15</v>
      </c>
      <c r="F315" s="96"/>
      <c r="G315" s="7" t="s">
        <v>24</v>
      </c>
      <c r="H315" s="8">
        <v>1</v>
      </c>
      <c r="I315" s="48">
        <v>24.49</v>
      </c>
      <c r="J315" s="48">
        <f>H315*I315</f>
        <v>24.49</v>
      </c>
    </row>
    <row r="316" spans="1:10" ht="24" customHeight="1">
      <c r="A316" s="7" t="s">
        <v>17</v>
      </c>
      <c r="B316" s="7" t="s">
        <v>270</v>
      </c>
      <c r="C316" s="7" t="s">
        <v>19</v>
      </c>
      <c r="D316" s="6" t="s">
        <v>271</v>
      </c>
      <c r="E316" s="96" t="s">
        <v>15</v>
      </c>
      <c r="F316" s="96"/>
      <c r="G316" s="7" t="s">
        <v>24</v>
      </c>
      <c r="H316" s="8">
        <v>1</v>
      </c>
      <c r="I316" s="48">
        <v>30.49</v>
      </c>
      <c r="J316" s="48">
        <f>H316*I316</f>
        <v>30.49</v>
      </c>
    </row>
    <row r="317" spans="1:10" ht="24" customHeight="1">
      <c r="A317" s="25" t="s">
        <v>29</v>
      </c>
      <c r="B317" s="25" t="s">
        <v>308</v>
      </c>
      <c r="C317" s="25" t="s">
        <v>19</v>
      </c>
      <c r="D317" s="24" t="s">
        <v>309</v>
      </c>
      <c r="E317" s="111" t="s">
        <v>33</v>
      </c>
      <c r="F317" s="111"/>
      <c r="G317" s="25" t="s">
        <v>61</v>
      </c>
      <c r="H317" s="26">
        <v>1.2E-2</v>
      </c>
      <c r="I317" s="46">
        <v>70.87</v>
      </c>
      <c r="J317" s="50">
        <f>H317*I317</f>
        <v>0.85044000000000008</v>
      </c>
    </row>
    <row r="318" spans="1:10" ht="24" customHeight="1">
      <c r="A318" s="25" t="s">
        <v>29</v>
      </c>
      <c r="B318" s="25" t="s">
        <v>310</v>
      </c>
      <c r="C318" s="25" t="s">
        <v>19</v>
      </c>
      <c r="D318" s="24" t="s">
        <v>311</v>
      </c>
      <c r="E318" s="111" t="s">
        <v>33</v>
      </c>
      <c r="F318" s="111"/>
      <c r="G318" s="25" t="s">
        <v>34</v>
      </c>
      <c r="H318" s="26">
        <v>5.0000000000000001E-3</v>
      </c>
      <c r="I318" s="46">
        <v>57.9</v>
      </c>
      <c r="J318" s="50">
        <f>H318*I318</f>
        <v>0.28949999999999998</v>
      </c>
    </row>
    <row r="319" spans="1:10" ht="24" customHeight="1">
      <c r="A319" s="25" t="s">
        <v>29</v>
      </c>
      <c r="B319" s="25" t="s">
        <v>312</v>
      </c>
      <c r="C319" s="25" t="s">
        <v>31</v>
      </c>
      <c r="D319" s="52" t="s">
        <v>307</v>
      </c>
      <c r="E319" s="111" t="s">
        <v>33</v>
      </c>
      <c r="F319" s="111"/>
      <c r="G319" s="25" t="s">
        <v>34</v>
      </c>
      <c r="H319" s="26">
        <v>1</v>
      </c>
      <c r="I319" s="46">
        <v>1642.06</v>
      </c>
      <c r="J319" s="50">
        <f>H319*I319</f>
        <v>1642.06</v>
      </c>
    </row>
    <row r="320" spans="1:10">
      <c r="A320" s="9"/>
      <c r="B320" s="9"/>
      <c r="C320" s="9"/>
      <c r="D320" s="9"/>
      <c r="E320" s="9"/>
      <c r="F320" s="10"/>
      <c r="G320" s="9"/>
      <c r="H320" s="10"/>
      <c r="I320" s="9"/>
      <c r="J320" s="10"/>
    </row>
    <row r="321" spans="1:10" ht="15" thickBot="1">
      <c r="A321" s="9"/>
      <c r="B321" s="9"/>
      <c r="C321" s="9"/>
      <c r="D321" s="9"/>
      <c r="E321" s="9"/>
      <c r="F321" s="10"/>
      <c r="G321" s="9"/>
      <c r="H321" s="99"/>
      <c r="I321" s="99"/>
      <c r="J321" s="10"/>
    </row>
    <row r="322" spans="1:10" ht="0.95" customHeight="1" thickTop="1">
      <c r="A322" s="2"/>
      <c r="B322" s="2"/>
      <c r="C322" s="2"/>
      <c r="D322" s="2"/>
      <c r="E322" s="2"/>
      <c r="F322" s="2"/>
      <c r="G322" s="2"/>
      <c r="H322" s="2"/>
      <c r="I322" s="2"/>
      <c r="J322" s="2"/>
    </row>
    <row r="323" spans="1:10" ht="18" customHeight="1">
      <c r="A323" s="3" t="s">
        <v>313</v>
      </c>
      <c r="B323" s="4" t="s">
        <v>3</v>
      </c>
      <c r="C323" s="3" t="s">
        <v>4</v>
      </c>
      <c r="D323" s="3" t="s">
        <v>5</v>
      </c>
      <c r="E323" s="100" t="s">
        <v>6</v>
      </c>
      <c r="F323" s="100"/>
      <c r="G323" s="5" t="s">
        <v>7</v>
      </c>
      <c r="H323" s="4" t="s">
        <v>8</v>
      </c>
      <c r="I323" s="4" t="s">
        <v>9</v>
      </c>
      <c r="J323" s="4" t="s">
        <v>10</v>
      </c>
    </row>
    <row r="324" spans="1:10" ht="24" customHeight="1">
      <c r="A324" s="17" t="s">
        <v>11</v>
      </c>
      <c r="B324" s="91" t="s">
        <v>314</v>
      </c>
      <c r="C324" s="17" t="s">
        <v>13</v>
      </c>
      <c r="D324" s="16" t="s">
        <v>315</v>
      </c>
      <c r="E324" s="101" t="s">
        <v>15</v>
      </c>
      <c r="F324" s="101"/>
      <c r="G324" s="17" t="s">
        <v>34</v>
      </c>
      <c r="H324" s="18">
        <v>1</v>
      </c>
      <c r="I324" s="19"/>
      <c r="J324" s="51">
        <f>SUM(J325:J329)</f>
        <v>129.97799000000001</v>
      </c>
    </row>
    <row r="325" spans="1:10" ht="26.1" customHeight="1">
      <c r="A325" s="7" t="s">
        <v>17</v>
      </c>
      <c r="B325" s="7" t="s">
        <v>268</v>
      </c>
      <c r="C325" s="7" t="s">
        <v>19</v>
      </c>
      <c r="D325" s="6" t="s">
        <v>269</v>
      </c>
      <c r="E325" s="96" t="s">
        <v>15</v>
      </c>
      <c r="F325" s="96"/>
      <c r="G325" s="7" t="s">
        <v>24</v>
      </c>
      <c r="H325" s="8">
        <v>0.09</v>
      </c>
      <c r="I325" s="43">
        <v>24.49</v>
      </c>
      <c r="J325" s="48">
        <f>H325*I325</f>
        <v>2.2040999999999999</v>
      </c>
    </row>
    <row r="326" spans="1:10" ht="24" customHeight="1">
      <c r="A326" s="7" t="s">
        <v>17</v>
      </c>
      <c r="B326" s="7" t="s">
        <v>270</v>
      </c>
      <c r="C326" s="7" t="s">
        <v>19</v>
      </c>
      <c r="D326" s="6" t="s">
        <v>271</v>
      </c>
      <c r="E326" s="96" t="s">
        <v>15</v>
      </c>
      <c r="F326" s="96"/>
      <c r="G326" s="7" t="s">
        <v>24</v>
      </c>
      <c r="H326" s="8">
        <v>0.09</v>
      </c>
      <c r="I326" s="43">
        <v>30.49</v>
      </c>
      <c r="J326" s="48">
        <f>H326*I326</f>
        <v>2.7440999999999995</v>
      </c>
    </row>
    <row r="327" spans="1:10" ht="24" customHeight="1">
      <c r="A327" s="25" t="s">
        <v>29</v>
      </c>
      <c r="B327" s="25" t="s">
        <v>308</v>
      </c>
      <c r="C327" s="25" t="s">
        <v>19</v>
      </c>
      <c r="D327" s="24" t="s">
        <v>309</v>
      </c>
      <c r="E327" s="111" t="s">
        <v>33</v>
      </c>
      <c r="F327" s="111"/>
      <c r="G327" s="25" t="s">
        <v>61</v>
      </c>
      <c r="H327" s="26">
        <v>7.0000000000000001E-3</v>
      </c>
      <c r="I327" s="45">
        <v>70.87</v>
      </c>
      <c r="J327" s="50">
        <f>H327*I327</f>
        <v>0.49609000000000003</v>
      </c>
    </row>
    <row r="328" spans="1:10" ht="24" customHeight="1">
      <c r="A328" s="25" t="s">
        <v>29</v>
      </c>
      <c r="B328" s="25" t="s">
        <v>310</v>
      </c>
      <c r="C328" s="25" t="s">
        <v>19</v>
      </c>
      <c r="D328" s="24" t="s">
        <v>311</v>
      </c>
      <c r="E328" s="111" t="s">
        <v>33</v>
      </c>
      <c r="F328" s="111"/>
      <c r="G328" s="25" t="s">
        <v>34</v>
      </c>
      <c r="H328" s="26">
        <v>3.0000000000000001E-3</v>
      </c>
      <c r="I328" s="45">
        <v>57.9</v>
      </c>
      <c r="J328" s="50">
        <f>H328*I328</f>
        <v>0.17369999999999999</v>
      </c>
    </row>
    <row r="329" spans="1:10" ht="24" customHeight="1">
      <c r="A329" s="25" t="s">
        <v>29</v>
      </c>
      <c r="B329" s="25" t="s">
        <v>316</v>
      </c>
      <c r="C329" s="25" t="s">
        <v>31</v>
      </c>
      <c r="D329" s="52" t="s">
        <v>317</v>
      </c>
      <c r="E329" s="111" t="s">
        <v>33</v>
      </c>
      <c r="F329" s="111"/>
      <c r="G329" s="25" t="s">
        <v>34</v>
      </c>
      <c r="H329" s="26">
        <v>1</v>
      </c>
      <c r="I329" s="45">
        <v>124.36</v>
      </c>
      <c r="J329" s="50">
        <f>H329*I329</f>
        <v>124.36</v>
      </c>
    </row>
    <row r="330" spans="1:10">
      <c r="A330" s="9"/>
      <c r="B330" s="9"/>
      <c r="C330" s="9"/>
      <c r="D330" s="9"/>
      <c r="E330" s="9"/>
      <c r="F330" s="10"/>
      <c r="G330" s="9"/>
      <c r="H330" s="10"/>
      <c r="I330" s="9"/>
      <c r="J330" s="10"/>
    </row>
    <row r="331" spans="1:10" ht="15" thickBot="1">
      <c r="A331" s="9"/>
      <c r="B331" s="9"/>
      <c r="C331" s="9"/>
      <c r="D331" s="9"/>
      <c r="E331" s="9"/>
      <c r="F331" s="10"/>
      <c r="G331" s="9"/>
      <c r="H331" s="99"/>
      <c r="I331" s="99"/>
      <c r="J331" s="10"/>
    </row>
    <row r="332" spans="1:10" ht="0.95" customHeight="1" thickTop="1">
      <c r="A332" s="2"/>
      <c r="B332" s="2"/>
      <c r="C332" s="2"/>
      <c r="D332" s="2"/>
      <c r="E332" s="2"/>
      <c r="F332" s="2"/>
      <c r="G332" s="2"/>
      <c r="H332" s="2"/>
      <c r="I332" s="2"/>
      <c r="J332" s="2"/>
    </row>
    <row r="333" spans="1:10" ht="18" customHeight="1">
      <c r="A333" s="3" t="s">
        <v>318</v>
      </c>
      <c r="B333" s="4" t="s">
        <v>3</v>
      </c>
      <c r="C333" s="3" t="s">
        <v>4</v>
      </c>
      <c r="D333" s="3" t="s">
        <v>5</v>
      </c>
      <c r="E333" s="100" t="s">
        <v>6</v>
      </c>
      <c r="F333" s="100"/>
      <c r="G333" s="5" t="s">
        <v>7</v>
      </c>
      <c r="H333" s="4" t="s">
        <v>8</v>
      </c>
      <c r="I333" s="4" t="s">
        <v>9</v>
      </c>
      <c r="J333" s="4" t="s">
        <v>10</v>
      </c>
    </row>
    <row r="334" spans="1:10" ht="24" customHeight="1">
      <c r="A334" s="17" t="s">
        <v>11</v>
      </c>
      <c r="B334" s="91" t="s">
        <v>319</v>
      </c>
      <c r="C334" s="17" t="s">
        <v>13</v>
      </c>
      <c r="D334" s="16" t="s">
        <v>320</v>
      </c>
      <c r="E334" s="101" t="s">
        <v>15</v>
      </c>
      <c r="F334" s="101"/>
      <c r="G334" s="17" t="s">
        <v>34</v>
      </c>
      <c r="H334" s="18">
        <v>1</v>
      </c>
      <c r="I334" s="19"/>
      <c r="J334" s="51">
        <f>SUM(J335:J339)</f>
        <v>242.39798999999999</v>
      </c>
    </row>
    <row r="335" spans="1:10" ht="26.1" customHeight="1">
      <c r="A335" s="7" t="s">
        <v>17</v>
      </c>
      <c r="B335" s="7" t="s">
        <v>268</v>
      </c>
      <c r="C335" s="7" t="s">
        <v>19</v>
      </c>
      <c r="D335" s="6" t="s">
        <v>269</v>
      </c>
      <c r="E335" s="96" t="s">
        <v>15</v>
      </c>
      <c r="F335" s="96"/>
      <c r="G335" s="7" t="s">
        <v>24</v>
      </c>
      <c r="H335" s="8">
        <v>0.09</v>
      </c>
      <c r="I335" s="43">
        <v>24.49</v>
      </c>
      <c r="J335" s="48">
        <f>H335*I335</f>
        <v>2.2040999999999999</v>
      </c>
    </row>
    <row r="336" spans="1:10" ht="24" customHeight="1">
      <c r="A336" s="7" t="s">
        <v>17</v>
      </c>
      <c r="B336" s="7" t="s">
        <v>270</v>
      </c>
      <c r="C336" s="7" t="s">
        <v>19</v>
      </c>
      <c r="D336" s="6" t="s">
        <v>271</v>
      </c>
      <c r="E336" s="96" t="s">
        <v>15</v>
      </c>
      <c r="F336" s="96"/>
      <c r="G336" s="7" t="s">
        <v>24</v>
      </c>
      <c r="H336" s="8">
        <v>0.09</v>
      </c>
      <c r="I336" s="43">
        <v>30.49</v>
      </c>
      <c r="J336" s="48">
        <f>H336*I336</f>
        <v>2.7440999999999995</v>
      </c>
    </row>
    <row r="337" spans="1:10" ht="24" customHeight="1">
      <c r="A337" s="25" t="s">
        <v>29</v>
      </c>
      <c r="B337" s="25" t="s">
        <v>308</v>
      </c>
      <c r="C337" s="25" t="s">
        <v>19</v>
      </c>
      <c r="D337" s="24" t="s">
        <v>309</v>
      </c>
      <c r="E337" s="111" t="s">
        <v>33</v>
      </c>
      <c r="F337" s="111"/>
      <c r="G337" s="25" t="s">
        <v>61</v>
      </c>
      <c r="H337" s="26">
        <v>7.0000000000000001E-3</v>
      </c>
      <c r="I337" s="45">
        <v>70.87</v>
      </c>
      <c r="J337" s="50">
        <f>H337*I337</f>
        <v>0.49609000000000003</v>
      </c>
    </row>
    <row r="338" spans="1:10" ht="24" customHeight="1">
      <c r="A338" s="25" t="s">
        <v>29</v>
      </c>
      <c r="B338" s="25" t="s">
        <v>310</v>
      </c>
      <c r="C338" s="25" t="s">
        <v>19</v>
      </c>
      <c r="D338" s="24" t="s">
        <v>311</v>
      </c>
      <c r="E338" s="111" t="s">
        <v>33</v>
      </c>
      <c r="F338" s="111"/>
      <c r="G338" s="25" t="s">
        <v>34</v>
      </c>
      <c r="H338" s="26">
        <v>3.0000000000000001E-3</v>
      </c>
      <c r="I338" s="45">
        <v>57.9</v>
      </c>
      <c r="J338" s="50">
        <f>H338*I338</f>
        <v>0.17369999999999999</v>
      </c>
    </row>
    <row r="339" spans="1:10" ht="24" customHeight="1">
      <c r="A339" s="25" t="s">
        <v>29</v>
      </c>
      <c r="B339" s="25" t="s">
        <v>321</v>
      </c>
      <c r="C339" s="25" t="s">
        <v>31</v>
      </c>
      <c r="D339" s="52" t="s">
        <v>322</v>
      </c>
      <c r="E339" s="111" t="s">
        <v>33</v>
      </c>
      <c r="F339" s="111"/>
      <c r="G339" s="25" t="s">
        <v>34</v>
      </c>
      <c r="H339" s="26">
        <v>1</v>
      </c>
      <c r="I339" s="45">
        <v>236.78</v>
      </c>
      <c r="J339" s="50">
        <f>H339*I339</f>
        <v>236.78</v>
      </c>
    </row>
    <row r="340" spans="1:10">
      <c r="A340" s="9"/>
      <c r="B340" s="9"/>
      <c r="C340" s="9"/>
      <c r="D340" s="9"/>
      <c r="E340" s="9"/>
      <c r="F340" s="10"/>
      <c r="G340" s="9"/>
      <c r="H340" s="10"/>
      <c r="I340" s="9"/>
      <c r="J340" s="10"/>
    </row>
    <row r="341" spans="1:10" ht="15" thickBot="1">
      <c r="A341" s="9"/>
      <c r="B341" s="9"/>
      <c r="C341" s="9"/>
      <c r="D341" s="9"/>
      <c r="E341" s="9"/>
      <c r="F341" s="10"/>
      <c r="G341" s="9"/>
      <c r="H341" s="99"/>
      <c r="I341" s="99"/>
      <c r="J341" s="10"/>
    </row>
    <row r="342" spans="1:10" ht="0.95" customHeight="1" thickTop="1">
      <c r="A342" s="2"/>
      <c r="B342" s="2"/>
      <c r="C342" s="2"/>
      <c r="D342" s="2"/>
      <c r="E342" s="2"/>
      <c r="F342" s="2"/>
      <c r="G342" s="2"/>
      <c r="H342" s="2"/>
      <c r="I342" s="2"/>
      <c r="J342" s="2"/>
    </row>
    <row r="343" spans="1:10" ht="18" customHeight="1">
      <c r="A343" s="3" t="s">
        <v>323</v>
      </c>
      <c r="B343" s="4" t="s">
        <v>3</v>
      </c>
      <c r="C343" s="3" t="s">
        <v>4</v>
      </c>
      <c r="D343" s="3" t="s">
        <v>5</v>
      </c>
      <c r="E343" s="100" t="s">
        <v>6</v>
      </c>
      <c r="F343" s="100"/>
      <c r="G343" s="5" t="s">
        <v>7</v>
      </c>
      <c r="H343" s="4" t="s">
        <v>8</v>
      </c>
      <c r="I343" s="4" t="s">
        <v>9</v>
      </c>
      <c r="J343" s="4" t="s">
        <v>10</v>
      </c>
    </row>
    <row r="344" spans="1:10" ht="26.1" customHeight="1">
      <c r="A344" s="17" t="s">
        <v>11</v>
      </c>
      <c r="B344" s="91" t="s">
        <v>324</v>
      </c>
      <c r="C344" s="17" t="s">
        <v>13</v>
      </c>
      <c r="D344" s="16" t="s">
        <v>325</v>
      </c>
      <c r="E344" s="101" t="s">
        <v>15</v>
      </c>
      <c r="F344" s="101"/>
      <c r="G344" s="17" t="s">
        <v>86</v>
      </c>
      <c r="H344" s="18">
        <v>1</v>
      </c>
      <c r="I344" s="19"/>
      <c r="J344" s="51">
        <f>SUM(J345:J347)</f>
        <v>100.8976</v>
      </c>
    </row>
    <row r="345" spans="1:10" ht="26.1" customHeight="1">
      <c r="A345" s="7" t="s">
        <v>17</v>
      </c>
      <c r="B345" s="7" t="s">
        <v>224</v>
      </c>
      <c r="C345" s="7" t="s">
        <v>19</v>
      </c>
      <c r="D345" s="6" t="s">
        <v>225</v>
      </c>
      <c r="E345" s="96" t="s">
        <v>15</v>
      </c>
      <c r="F345" s="96"/>
      <c r="G345" s="7" t="s">
        <v>24</v>
      </c>
      <c r="H345" s="8">
        <v>0.61</v>
      </c>
      <c r="I345" s="43">
        <v>25.52</v>
      </c>
      <c r="J345" s="48">
        <f>H345*I345</f>
        <v>15.5672</v>
      </c>
    </row>
    <row r="346" spans="1:10" ht="24" customHeight="1">
      <c r="A346" s="7" t="s">
        <v>17</v>
      </c>
      <c r="B346" s="7" t="s">
        <v>226</v>
      </c>
      <c r="C346" s="7" t="s">
        <v>19</v>
      </c>
      <c r="D346" s="6" t="s">
        <v>219</v>
      </c>
      <c r="E346" s="96" t="s">
        <v>15</v>
      </c>
      <c r="F346" s="96"/>
      <c r="G346" s="7" t="s">
        <v>24</v>
      </c>
      <c r="H346" s="8">
        <v>0.61</v>
      </c>
      <c r="I346" s="43">
        <v>31.64</v>
      </c>
      <c r="J346" s="48">
        <f>H346*I346</f>
        <v>19.3004</v>
      </c>
    </row>
    <row r="347" spans="1:10" ht="26.1" customHeight="1">
      <c r="A347" s="25" t="s">
        <v>29</v>
      </c>
      <c r="B347" s="25" t="s">
        <v>326</v>
      </c>
      <c r="C347" s="25" t="s">
        <v>31</v>
      </c>
      <c r="D347" s="52" t="s">
        <v>325</v>
      </c>
      <c r="E347" s="111" t="s">
        <v>55</v>
      </c>
      <c r="F347" s="111"/>
      <c r="G347" s="25" t="s">
        <v>34</v>
      </c>
      <c r="H347" s="26">
        <v>1</v>
      </c>
      <c r="I347" s="45">
        <v>66.03</v>
      </c>
      <c r="J347" s="50">
        <f>H347*I347</f>
        <v>66.03</v>
      </c>
    </row>
    <row r="348" spans="1:10">
      <c r="A348" s="9"/>
      <c r="B348" s="9"/>
      <c r="C348" s="9"/>
      <c r="D348" s="9"/>
      <c r="E348" s="86"/>
      <c r="F348" s="95"/>
      <c r="G348" s="9"/>
      <c r="H348" s="10"/>
      <c r="I348" s="9"/>
      <c r="J348" s="10"/>
    </row>
    <row r="349" spans="1:10" ht="15" thickBot="1">
      <c r="A349" s="9"/>
      <c r="B349" s="9"/>
      <c r="C349" s="9"/>
      <c r="D349" s="9"/>
      <c r="E349" s="9"/>
      <c r="F349" s="10"/>
      <c r="G349" s="9"/>
      <c r="H349" s="99"/>
      <c r="I349" s="99"/>
      <c r="J349" s="10"/>
    </row>
    <row r="350" spans="1:10" ht="0.95" customHeight="1" thickTop="1">
      <c r="A350" s="2"/>
      <c r="B350" s="2"/>
      <c r="C350" s="2"/>
      <c r="D350" s="2"/>
      <c r="E350" s="2"/>
      <c r="F350" s="2"/>
      <c r="G350" s="2"/>
      <c r="H350" s="2"/>
      <c r="I350" s="2"/>
      <c r="J350" s="2"/>
    </row>
    <row r="351" spans="1:10" ht="18" customHeight="1">
      <c r="A351" s="3" t="s">
        <v>327</v>
      </c>
      <c r="B351" s="4" t="s">
        <v>3</v>
      </c>
      <c r="C351" s="3" t="s">
        <v>4</v>
      </c>
      <c r="D351" s="3" t="s">
        <v>5</v>
      </c>
      <c r="E351" s="100" t="s">
        <v>6</v>
      </c>
      <c r="F351" s="100"/>
      <c r="G351" s="5" t="s">
        <v>7</v>
      </c>
      <c r="H351" s="4" t="s">
        <v>8</v>
      </c>
      <c r="I351" s="4" t="s">
        <v>9</v>
      </c>
      <c r="J351" s="4" t="s">
        <v>10</v>
      </c>
    </row>
    <row r="352" spans="1:10" ht="24" customHeight="1">
      <c r="A352" s="17" t="s">
        <v>11</v>
      </c>
      <c r="B352" s="91" t="s">
        <v>328</v>
      </c>
      <c r="C352" s="17" t="s">
        <v>13</v>
      </c>
      <c r="D352" s="16" t="s">
        <v>329</v>
      </c>
      <c r="E352" s="101" t="s">
        <v>15</v>
      </c>
      <c r="F352" s="101"/>
      <c r="G352" s="17" t="s">
        <v>34</v>
      </c>
      <c r="H352" s="18">
        <v>1</v>
      </c>
      <c r="I352" s="19"/>
      <c r="J352" s="51">
        <f>SUM(J353:J356)</f>
        <v>351.99412794799997</v>
      </c>
    </row>
    <row r="353" spans="1:10" ht="26.1" customHeight="1">
      <c r="A353" s="7" t="s">
        <v>17</v>
      </c>
      <c r="B353" s="7" t="s">
        <v>268</v>
      </c>
      <c r="C353" s="7" t="s">
        <v>19</v>
      </c>
      <c r="D353" s="6" t="s">
        <v>269</v>
      </c>
      <c r="E353" s="96" t="s">
        <v>15</v>
      </c>
      <c r="F353" s="96"/>
      <c r="G353" s="7" t="s">
        <v>24</v>
      </c>
      <c r="H353" s="8">
        <v>0.1145833</v>
      </c>
      <c r="I353" s="43">
        <v>24.49</v>
      </c>
      <c r="J353" s="48">
        <f>H353*I353</f>
        <v>2.806145017</v>
      </c>
    </row>
    <row r="354" spans="1:10" ht="24" customHeight="1">
      <c r="A354" s="7" t="s">
        <v>17</v>
      </c>
      <c r="B354" s="7" t="s">
        <v>270</v>
      </c>
      <c r="C354" s="7" t="s">
        <v>19</v>
      </c>
      <c r="D354" s="6" t="s">
        <v>271</v>
      </c>
      <c r="E354" s="96" t="s">
        <v>15</v>
      </c>
      <c r="F354" s="96"/>
      <c r="G354" s="7" t="s">
        <v>24</v>
      </c>
      <c r="H354" s="8">
        <v>0.2291667</v>
      </c>
      <c r="I354" s="43">
        <v>30.49</v>
      </c>
      <c r="J354" s="48">
        <f>H354*I354</f>
        <v>6.9872926829999997</v>
      </c>
    </row>
    <row r="355" spans="1:10" ht="26.1" customHeight="1">
      <c r="A355" s="25" t="s">
        <v>29</v>
      </c>
      <c r="B355" s="25" t="s">
        <v>272</v>
      </c>
      <c r="C355" s="25" t="s">
        <v>19</v>
      </c>
      <c r="D355" s="24" t="s">
        <v>273</v>
      </c>
      <c r="E355" s="111" t="s">
        <v>33</v>
      </c>
      <c r="F355" s="111"/>
      <c r="G355" s="25" t="s">
        <v>46</v>
      </c>
      <c r="H355" s="26">
        <v>1.0053095999999999</v>
      </c>
      <c r="I355" s="45">
        <v>0.13</v>
      </c>
      <c r="J355" s="50">
        <f>H355*I355</f>
        <v>0.13069024799999998</v>
      </c>
    </row>
    <row r="356" spans="1:10" ht="24" customHeight="1">
      <c r="A356" s="25" t="s">
        <v>29</v>
      </c>
      <c r="B356" s="25" t="s">
        <v>330</v>
      </c>
      <c r="C356" s="25" t="s">
        <v>31</v>
      </c>
      <c r="D356" s="52" t="s">
        <v>329</v>
      </c>
      <c r="E356" s="111" t="s">
        <v>55</v>
      </c>
      <c r="F356" s="111"/>
      <c r="G356" s="25" t="s">
        <v>34</v>
      </c>
      <c r="H356" s="26">
        <v>1</v>
      </c>
      <c r="I356" s="45">
        <v>342.07</v>
      </c>
      <c r="J356" s="50">
        <f>H356*I356</f>
        <v>342.07</v>
      </c>
    </row>
    <row r="357" spans="1:10">
      <c r="A357" s="9"/>
      <c r="B357" s="9"/>
      <c r="C357" s="9"/>
      <c r="D357" s="9"/>
      <c r="E357" s="9"/>
      <c r="F357" s="10"/>
      <c r="G357" s="9"/>
      <c r="H357" s="10"/>
      <c r="I357" s="9"/>
      <c r="J357" s="10"/>
    </row>
    <row r="358" spans="1:10" ht="15" thickBot="1">
      <c r="A358" s="9"/>
      <c r="B358" s="9"/>
      <c r="C358" s="9"/>
      <c r="D358" s="9"/>
      <c r="E358" s="9"/>
      <c r="F358" s="10"/>
      <c r="G358" s="9"/>
      <c r="H358" s="99"/>
      <c r="I358" s="99"/>
      <c r="J358" s="10"/>
    </row>
    <row r="359" spans="1:10" ht="0.95" customHeight="1" thickTop="1">
      <c r="A359" s="2"/>
      <c r="B359" s="2"/>
      <c r="C359" s="2"/>
      <c r="D359" s="2"/>
      <c r="E359" s="2"/>
      <c r="F359" s="2"/>
      <c r="G359" s="2"/>
      <c r="H359" s="2"/>
      <c r="I359" s="2"/>
      <c r="J359" s="2"/>
    </row>
    <row r="360" spans="1:10" ht="18" customHeight="1">
      <c r="A360" s="3" t="s">
        <v>331</v>
      </c>
      <c r="B360" s="4" t="s">
        <v>3</v>
      </c>
      <c r="C360" s="3" t="s">
        <v>4</v>
      </c>
      <c r="D360" s="3" t="s">
        <v>5</v>
      </c>
      <c r="E360" s="100" t="s">
        <v>6</v>
      </c>
      <c r="F360" s="100"/>
      <c r="G360" s="5" t="s">
        <v>7</v>
      </c>
      <c r="H360" s="4" t="s">
        <v>8</v>
      </c>
      <c r="I360" s="4" t="s">
        <v>9</v>
      </c>
      <c r="J360" s="4" t="s">
        <v>10</v>
      </c>
    </row>
    <row r="361" spans="1:10" ht="26.1" customHeight="1">
      <c r="A361" s="17" t="s">
        <v>11</v>
      </c>
      <c r="B361" s="91" t="s">
        <v>332</v>
      </c>
      <c r="C361" s="17" t="s">
        <v>13</v>
      </c>
      <c r="D361" s="16" t="s">
        <v>333</v>
      </c>
      <c r="E361" s="101" t="s">
        <v>15</v>
      </c>
      <c r="F361" s="101"/>
      <c r="G361" s="17" t="s">
        <v>86</v>
      </c>
      <c r="H361" s="18">
        <v>1</v>
      </c>
      <c r="I361" s="19"/>
      <c r="J361" s="51">
        <f>SUM(J362:J365)</f>
        <v>1714.183</v>
      </c>
    </row>
    <row r="362" spans="1:10" ht="26.1" customHeight="1">
      <c r="A362" s="7" t="s">
        <v>17</v>
      </c>
      <c r="B362" s="7" t="s">
        <v>268</v>
      </c>
      <c r="C362" s="7" t="s">
        <v>19</v>
      </c>
      <c r="D362" s="6" t="s">
        <v>269</v>
      </c>
      <c r="E362" s="96" t="s">
        <v>15</v>
      </c>
      <c r="F362" s="96"/>
      <c r="G362" s="7" t="s">
        <v>24</v>
      </c>
      <c r="H362" s="8">
        <v>1</v>
      </c>
      <c r="I362" s="43">
        <v>25.52</v>
      </c>
      <c r="J362" s="48">
        <f>H362*I362</f>
        <v>25.52</v>
      </c>
    </row>
    <row r="363" spans="1:10" ht="24" customHeight="1">
      <c r="A363" s="7" t="s">
        <v>17</v>
      </c>
      <c r="B363" s="7" t="s">
        <v>226</v>
      </c>
      <c r="C363" s="7" t="s">
        <v>19</v>
      </c>
      <c r="D363" s="6" t="s">
        <v>219</v>
      </c>
      <c r="E363" s="96" t="s">
        <v>15</v>
      </c>
      <c r="F363" s="96"/>
      <c r="G363" s="7" t="s">
        <v>24</v>
      </c>
      <c r="H363" s="8">
        <v>1</v>
      </c>
      <c r="I363" s="43">
        <v>31.64</v>
      </c>
      <c r="J363" s="48">
        <f>H363*I363</f>
        <v>31.64</v>
      </c>
    </row>
    <row r="364" spans="1:10" ht="26.1" customHeight="1">
      <c r="A364" s="25" t="s">
        <v>29</v>
      </c>
      <c r="B364" s="25" t="s">
        <v>272</v>
      </c>
      <c r="C364" s="25" t="s">
        <v>19</v>
      </c>
      <c r="D364" s="24" t="s">
        <v>273</v>
      </c>
      <c r="E364" s="111" t="s">
        <v>33</v>
      </c>
      <c r="F364" s="111"/>
      <c r="G364" s="25" t="s">
        <v>46</v>
      </c>
      <c r="H364" s="26">
        <v>0.1</v>
      </c>
      <c r="I364" s="45">
        <v>0.13</v>
      </c>
      <c r="J364" s="50">
        <f>H364*I364</f>
        <v>1.3000000000000001E-2</v>
      </c>
    </row>
    <row r="365" spans="1:10" ht="26.1" customHeight="1">
      <c r="A365" s="25" t="s">
        <v>29</v>
      </c>
      <c r="B365" s="25" t="s">
        <v>334</v>
      </c>
      <c r="C365" s="25" t="s">
        <v>31</v>
      </c>
      <c r="D365" s="52" t="s">
        <v>333</v>
      </c>
      <c r="E365" s="111" t="s">
        <v>55</v>
      </c>
      <c r="F365" s="111"/>
      <c r="G365" s="25" t="s">
        <v>34</v>
      </c>
      <c r="H365" s="26">
        <v>1</v>
      </c>
      <c r="I365" s="45">
        <v>1657.01</v>
      </c>
      <c r="J365" s="50">
        <f>H365*I365</f>
        <v>1657.01</v>
      </c>
    </row>
    <row r="366" spans="1:10">
      <c r="A366" s="9"/>
      <c r="B366" s="9"/>
      <c r="C366" s="9"/>
      <c r="D366" s="9"/>
      <c r="E366" s="86"/>
      <c r="F366" s="95"/>
      <c r="G366" s="9"/>
      <c r="H366" s="10"/>
      <c r="I366" s="9"/>
      <c r="J366" s="10"/>
    </row>
    <row r="367" spans="1:10" ht="15" thickBot="1">
      <c r="A367" s="9"/>
      <c r="B367" s="9"/>
      <c r="C367" s="9"/>
      <c r="D367" s="9"/>
      <c r="E367" s="9"/>
      <c r="F367" s="10"/>
      <c r="G367" s="9"/>
      <c r="H367" s="99"/>
      <c r="I367" s="99"/>
      <c r="J367" s="10"/>
    </row>
    <row r="368" spans="1:10" ht="0.95" customHeight="1" thickTop="1">
      <c r="A368" s="2"/>
      <c r="B368" s="2"/>
      <c r="C368" s="2"/>
      <c r="D368" s="2"/>
      <c r="E368" s="2"/>
      <c r="F368" s="2"/>
      <c r="G368" s="2"/>
      <c r="H368" s="2"/>
      <c r="I368" s="2"/>
      <c r="J368" s="2"/>
    </row>
    <row r="369" spans="1:10" ht="18" customHeight="1">
      <c r="A369" s="3" t="s">
        <v>335</v>
      </c>
      <c r="B369" s="4" t="s">
        <v>3</v>
      </c>
      <c r="C369" s="3" t="s">
        <v>4</v>
      </c>
      <c r="D369" s="3" t="s">
        <v>5</v>
      </c>
      <c r="E369" s="100" t="s">
        <v>6</v>
      </c>
      <c r="F369" s="100"/>
      <c r="G369" s="5" t="s">
        <v>7</v>
      </c>
      <c r="H369" s="4" t="s">
        <v>8</v>
      </c>
      <c r="I369" s="4" t="s">
        <v>9</v>
      </c>
      <c r="J369" s="4" t="s">
        <v>10</v>
      </c>
    </row>
    <row r="370" spans="1:10" ht="24" customHeight="1">
      <c r="A370" s="17" t="s">
        <v>11</v>
      </c>
      <c r="B370" s="91" t="s">
        <v>336</v>
      </c>
      <c r="C370" s="17" t="s">
        <v>13</v>
      </c>
      <c r="D370" s="16" t="s">
        <v>337</v>
      </c>
      <c r="E370" s="101" t="s">
        <v>15</v>
      </c>
      <c r="F370" s="101"/>
      <c r="G370" s="17" t="s">
        <v>34</v>
      </c>
      <c r="H370" s="18">
        <v>1</v>
      </c>
      <c r="I370" s="19"/>
      <c r="J370" s="51">
        <f>SUM(J371:J374)</f>
        <v>120.868749292</v>
      </c>
    </row>
    <row r="371" spans="1:10" ht="26.1" customHeight="1">
      <c r="A371" s="7" t="s">
        <v>17</v>
      </c>
      <c r="B371" s="7" t="s">
        <v>268</v>
      </c>
      <c r="C371" s="7" t="s">
        <v>19</v>
      </c>
      <c r="D371" s="6" t="s">
        <v>269</v>
      </c>
      <c r="E371" s="96" t="s">
        <v>15</v>
      </c>
      <c r="F371" s="96"/>
      <c r="G371" s="7" t="s">
        <v>24</v>
      </c>
      <c r="H371" s="8">
        <v>0.24444440000000001</v>
      </c>
      <c r="I371" s="43">
        <v>25.52</v>
      </c>
      <c r="J371" s="48">
        <f>H371*I371</f>
        <v>6.2382210880000004</v>
      </c>
    </row>
    <row r="372" spans="1:10" ht="24" customHeight="1">
      <c r="A372" s="7" t="s">
        <v>17</v>
      </c>
      <c r="B372" s="7" t="s">
        <v>270</v>
      </c>
      <c r="C372" s="7" t="s">
        <v>19</v>
      </c>
      <c r="D372" s="6" t="s">
        <v>271</v>
      </c>
      <c r="E372" s="96" t="s">
        <v>15</v>
      </c>
      <c r="F372" s="96"/>
      <c r="G372" s="7" t="s">
        <v>24</v>
      </c>
      <c r="H372" s="8">
        <v>0.24444440000000001</v>
      </c>
      <c r="I372" s="43">
        <v>31.64</v>
      </c>
      <c r="J372" s="48">
        <f>H372*I372</f>
        <v>7.7342208160000006</v>
      </c>
    </row>
    <row r="373" spans="1:10" ht="26.1" customHeight="1">
      <c r="A373" s="25" t="s">
        <v>29</v>
      </c>
      <c r="B373" s="25" t="s">
        <v>272</v>
      </c>
      <c r="C373" s="25" t="s">
        <v>19</v>
      </c>
      <c r="D373" s="24" t="s">
        <v>273</v>
      </c>
      <c r="E373" s="111" t="s">
        <v>33</v>
      </c>
      <c r="F373" s="111"/>
      <c r="G373" s="25" t="s">
        <v>46</v>
      </c>
      <c r="H373" s="26">
        <v>0.27928760000000002</v>
      </c>
      <c r="I373" s="45">
        <v>0.13</v>
      </c>
      <c r="J373" s="50">
        <f>H373*I373</f>
        <v>3.6307388000000003E-2</v>
      </c>
    </row>
    <row r="374" spans="1:10" ht="26.1" customHeight="1">
      <c r="A374" s="25" t="s">
        <v>29</v>
      </c>
      <c r="B374" s="25" t="s">
        <v>338</v>
      </c>
      <c r="C374" s="25" t="s">
        <v>31</v>
      </c>
      <c r="D374" s="52" t="s">
        <v>339</v>
      </c>
      <c r="E374" s="111" t="s">
        <v>33</v>
      </c>
      <c r="F374" s="111"/>
      <c r="G374" s="25" t="s">
        <v>34</v>
      </c>
      <c r="H374" s="26">
        <v>1</v>
      </c>
      <c r="I374" s="45">
        <v>106.86</v>
      </c>
      <c r="J374" s="50">
        <f>H374*I374</f>
        <v>106.86</v>
      </c>
    </row>
    <row r="375" spans="1:10">
      <c r="A375" s="9"/>
      <c r="B375" s="9"/>
      <c r="C375" s="9"/>
      <c r="D375" s="9"/>
      <c r="E375" s="9"/>
      <c r="F375" s="10"/>
      <c r="G375" s="9"/>
      <c r="H375" s="10"/>
      <c r="I375" s="9"/>
      <c r="J375" s="10"/>
    </row>
    <row r="376" spans="1:10" ht="15" thickBot="1">
      <c r="A376" s="9"/>
      <c r="B376" s="9"/>
      <c r="C376" s="9"/>
      <c r="D376" s="9"/>
      <c r="E376" s="9"/>
      <c r="F376" s="10"/>
      <c r="G376" s="9"/>
      <c r="H376" s="99"/>
      <c r="I376" s="99"/>
      <c r="J376" s="10"/>
    </row>
    <row r="377" spans="1:10" ht="0.95" customHeight="1" thickTop="1">
      <c r="A377" s="2"/>
      <c r="B377" s="2"/>
      <c r="C377" s="2"/>
      <c r="D377" s="2"/>
      <c r="E377" s="2"/>
      <c r="F377" s="2"/>
      <c r="G377" s="2"/>
      <c r="H377" s="2"/>
      <c r="I377" s="2"/>
      <c r="J377" s="2"/>
    </row>
    <row r="378" spans="1:10" ht="18" customHeight="1">
      <c r="A378" s="3" t="s">
        <v>340</v>
      </c>
      <c r="B378" s="4" t="s">
        <v>3</v>
      </c>
      <c r="C378" s="3" t="s">
        <v>4</v>
      </c>
      <c r="D378" s="3" t="s">
        <v>5</v>
      </c>
      <c r="E378" s="100" t="s">
        <v>6</v>
      </c>
      <c r="F378" s="100"/>
      <c r="G378" s="5" t="s">
        <v>7</v>
      </c>
      <c r="H378" s="4" t="s">
        <v>8</v>
      </c>
      <c r="I378" s="4" t="s">
        <v>9</v>
      </c>
      <c r="J378" s="4" t="s">
        <v>10</v>
      </c>
    </row>
    <row r="379" spans="1:10" ht="26.1" customHeight="1">
      <c r="A379" s="17" t="s">
        <v>11</v>
      </c>
      <c r="B379" s="91" t="s">
        <v>341</v>
      </c>
      <c r="C379" s="17" t="s">
        <v>13</v>
      </c>
      <c r="D379" s="60" t="s">
        <v>376</v>
      </c>
      <c r="E379" s="101" t="s">
        <v>15</v>
      </c>
      <c r="F379" s="101"/>
      <c r="G379" s="17" t="s">
        <v>86</v>
      </c>
      <c r="H379" s="18">
        <v>1</v>
      </c>
      <c r="I379" s="19"/>
      <c r="J379" s="51">
        <f>J380+J381+J382</f>
        <v>181.37000020400001</v>
      </c>
    </row>
    <row r="380" spans="1:10" ht="26.1" customHeight="1">
      <c r="A380" s="7" t="s">
        <v>17</v>
      </c>
      <c r="B380" s="7" t="s">
        <v>268</v>
      </c>
      <c r="C380" s="7" t="s">
        <v>19</v>
      </c>
      <c r="D380" s="6" t="s">
        <v>269</v>
      </c>
      <c r="E380" s="96" t="s">
        <v>15</v>
      </c>
      <c r="F380" s="96"/>
      <c r="G380" s="7" t="s">
        <v>24</v>
      </c>
      <c r="H380" s="8">
        <v>0.1833333</v>
      </c>
      <c r="I380" s="43">
        <v>25.52</v>
      </c>
      <c r="J380" s="48">
        <f>H380*I380</f>
        <v>4.6786658159999996</v>
      </c>
    </row>
    <row r="381" spans="1:10" ht="24" customHeight="1">
      <c r="A381" s="7" t="s">
        <v>17</v>
      </c>
      <c r="B381" s="7" t="s">
        <v>270</v>
      </c>
      <c r="C381" s="7" t="s">
        <v>19</v>
      </c>
      <c r="D381" s="6" t="s">
        <v>271</v>
      </c>
      <c r="E381" s="96" t="s">
        <v>15</v>
      </c>
      <c r="F381" s="96"/>
      <c r="G381" s="7" t="s">
        <v>24</v>
      </c>
      <c r="H381" s="8">
        <v>0.36666670000000001</v>
      </c>
      <c r="I381" s="43">
        <v>31.64</v>
      </c>
      <c r="J381" s="48">
        <f>H381*I381</f>
        <v>11.601334388</v>
      </c>
    </row>
    <row r="382" spans="1:10" ht="26.1" customHeight="1">
      <c r="A382" s="25" t="s">
        <v>29</v>
      </c>
      <c r="B382" s="25" t="s">
        <v>381</v>
      </c>
      <c r="C382" s="25" t="s">
        <v>31</v>
      </c>
      <c r="D382" s="56" t="s">
        <v>376</v>
      </c>
      <c r="E382" s="111" t="s">
        <v>55</v>
      </c>
      <c r="F382" s="111"/>
      <c r="G382" s="25" t="s">
        <v>34</v>
      </c>
      <c r="H382" s="26">
        <v>1</v>
      </c>
      <c r="I382" s="45">
        <v>165.09</v>
      </c>
      <c r="J382" s="50">
        <f>H382*I382</f>
        <v>165.09</v>
      </c>
    </row>
    <row r="383" spans="1:10" ht="26.1" customHeight="1">
      <c r="A383" s="28"/>
      <c r="B383" s="29" t="s">
        <v>378</v>
      </c>
      <c r="C383" s="28"/>
      <c r="D383" s="28"/>
      <c r="E383" s="28"/>
      <c r="F383" s="28"/>
      <c r="G383" s="30"/>
      <c r="H383" s="31"/>
      <c r="I383" s="32"/>
      <c r="J383" s="32"/>
    </row>
    <row r="384" spans="1:10" ht="15" thickBot="1">
      <c r="A384" s="9"/>
      <c r="B384" s="9"/>
      <c r="C384" s="9"/>
      <c r="D384" s="9"/>
      <c r="E384" s="9"/>
      <c r="F384" s="10"/>
      <c r="G384" s="9"/>
      <c r="H384" s="99"/>
      <c r="I384" s="99"/>
      <c r="J384" s="10"/>
    </row>
    <row r="385" spans="1:10" ht="0.95" customHeight="1" thickTop="1">
      <c r="A385" s="2"/>
      <c r="B385" s="2"/>
      <c r="C385" s="2"/>
      <c r="D385" s="2"/>
      <c r="E385" s="2"/>
      <c r="F385" s="2"/>
      <c r="G385" s="2"/>
      <c r="H385" s="2"/>
      <c r="I385" s="2"/>
      <c r="J385" s="2"/>
    </row>
    <row r="386" spans="1:10" ht="18" customHeight="1">
      <c r="A386" s="3" t="s">
        <v>342</v>
      </c>
      <c r="B386" s="4" t="s">
        <v>3</v>
      </c>
      <c r="C386" s="3" t="s">
        <v>4</v>
      </c>
      <c r="D386" s="3" t="s">
        <v>5</v>
      </c>
      <c r="E386" s="100" t="s">
        <v>6</v>
      </c>
      <c r="F386" s="100"/>
      <c r="G386" s="5" t="s">
        <v>7</v>
      </c>
      <c r="H386" s="4" t="s">
        <v>8</v>
      </c>
      <c r="I386" s="4" t="s">
        <v>9</v>
      </c>
      <c r="J386" s="4" t="s">
        <v>10</v>
      </c>
    </row>
    <row r="387" spans="1:10" ht="26.1" customHeight="1">
      <c r="A387" s="17" t="s">
        <v>11</v>
      </c>
      <c r="B387" s="91" t="s">
        <v>343</v>
      </c>
      <c r="C387" s="17" t="s">
        <v>31</v>
      </c>
      <c r="D387" s="16" t="s">
        <v>344</v>
      </c>
      <c r="E387" s="101" t="s">
        <v>15</v>
      </c>
      <c r="F387" s="101"/>
      <c r="G387" s="17" t="s">
        <v>46</v>
      </c>
      <c r="H387" s="18">
        <v>1</v>
      </c>
      <c r="I387" s="63">
        <v>6.53</v>
      </c>
      <c r="J387" s="61">
        <f>H387*I387</f>
        <v>6.53</v>
      </c>
    </row>
    <row r="388" spans="1:10" ht="20.25" customHeight="1">
      <c r="A388" s="28"/>
      <c r="B388" s="29"/>
      <c r="C388" s="28"/>
      <c r="D388" s="28"/>
      <c r="E388" s="28"/>
      <c r="F388" s="28"/>
      <c r="G388" s="30"/>
      <c r="H388" s="31"/>
      <c r="I388" s="32"/>
      <c r="J388" s="32"/>
    </row>
    <row r="389" spans="1:10" ht="18.75" customHeight="1">
      <c r="A389" s="28"/>
      <c r="B389" s="29"/>
      <c r="C389" s="28"/>
      <c r="D389" s="28"/>
      <c r="E389" s="28"/>
      <c r="F389" s="28"/>
      <c r="G389" s="30"/>
      <c r="H389" s="31"/>
      <c r="I389" s="32"/>
      <c r="J389" s="32"/>
    </row>
    <row r="390" spans="1:10" ht="18" customHeight="1">
      <c r="A390" s="3" t="s">
        <v>345</v>
      </c>
      <c r="B390" s="4" t="s">
        <v>3</v>
      </c>
      <c r="C390" s="3" t="s">
        <v>4</v>
      </c>
      <c r="D390" s="3" t="s">
        <v>5</v>
      </c>
      <c r="E390" s="100" t="s">
        <v>6</v>
      </c>
      <c r="F390" s="100"/>
      <c r="G390" s="5" t="s">
        <v>7</v>
      </c>
      <c r="H390" s="4" t="s">
        <v>8</v>
      </c>
      <c r="I390" s="4" t="s">
        <v>9</v>
      </c>
      <c r="J390" s="4" t="s">
        <v>10</v>
      </c>
    </row>
    <row r="391" spans="1:10" ht="24" customHeight="1">
      <c r="A391" s="17" t="s">
        <v>11</v>
      </c>
      <c r="B391" s="91" t="s">
        <v>346</v>
      </c>
      <c r="C391" s="17" t="s">
        <v>31</v>
      </c>
      <c r="D391" s="16" t="s">
        <v>347</v>
      </c>
      <c r="E391" s="101" t="s">
        <v>15</v>
      </c>
      <c r="F391" s="101"/>
      <c r="G391" s="17" t="s">
        <v>16</v>
      </c>
      <c r="H391" s="18">
        <v>1</v>
      </c>
      <c r="I391" s="19"/>
      <c r="J391" s="51">
        <f>J392</f>
        <v>93.2</v>
      </c>
    </row>
    <row r="392" spans="1:10" ht="24" customHeight="1">
      <c r="A392" s="25" t="s">
        <v>29</v>
      </c>
      <c r="B392" s="25" t="s">
        <v>369</v>
      </c>
      <c r="C392" s="25" t="s">
        <v>19</v>
      </c>
      <c r="D392" s="37" t="s">
        <v>347</v>
      </c>
      <c r="E392" s="111" t="s">
        <v>33</v>
      </c>
      <c r="F392" s="111"/>
      <c r="G392" s="25" t="s">
        <v>34</v>
      </c>
      <c r="H392" s="26">
        <v>1</v>
      </c>
      <c r="I392" s="45">
        <v>93.2</v>
      </c>
      <c r="J392" s="50">
        <f>H392*I392</f>
        <v>93.2</v>
      </c>
    </row>
    <row r="393" spans="1:10">
      <c r="A393" s="9"/>
      <c r="B393" s="9"/>
      <c r="C393" s="9"/>
      <c r="D393" s="9"/>
      <c r="E393" s="9"/>
      <c r="F393" s="10"/>
      <c r="G393" s="9"/>
      <c r="H393" s="10"/>
      <c r="I393" s="9"/>
      <c r="J393" s="10"/>
    </row>
    <row r="394" spans="1:10" ht="15" thickBot="1">
      <c r="A394" s="9"/>
      <c r="B394" s="9"/>
      <c r="C394" s="9"/>
      <c r="D394" s="9"/>
      <c r="E394" s="9"/>
      <c r="F394" s="10"/>
      <c r="G394" s="9"/>
      <c r="H394" s="99"/>
      <c r="I394" s="99"/>
      <c r="J394" s="10"/>
    </row>
    <row r="395" spans="1:10" ht="0.95" customHeight="1" thickTop="1">
      <c r="A395" s="2"/>
      <c r="B395" s="2"/>
      <c r="C395" s="2"/>
      <c r="D395" s="2"/>
      <c r="E395" s="2"/>
      <c r="F395" s="2"/>
      <c r="G395" s="2"/>
      <c r="H395" s="2"/>
      <c r="I395" s="2"/>
      <c r="J395" s="2"/>
    </row>
    <row r="396" spans="1:10" ht="18" customHeight="1">
      <c r="A396" s="3" t="s">
        <v>348</v>
      </c>
      <c r="B396" s="4" t="s">
        <v>3</v>
      </c>
      <c r="C396" s="3" t="s">
        <v>4</v>
      </c>
      <c r="D396" s="3" t="s">
        <v>5</v>
      </c>
      <c r="E396" s="100" t="s">
        <v>6</v>
      </c>
      <c r="F396" s="100"/>
      <c r="G396" s="5" t="s">
        <v>7</v>
      </c>
      <c r="H396" s="4" t="s">
        <v>8</v>
      </c>
      <c r="I396" s="4" t="s">
        <v>9</v>
      </c>
      <c r="J396" s="4" t="s">
        <v>10</v>
      </c>
    </row>
    <row r="397" spans="1:10" ht="24" customHeight="1">
      <c r="A397" s="17" t="s">
        <v>11</v>
      </c>
      <c r="B397" s="91" t="s">
        <v>349</v>
      </c>
      <c r="C397" s="17" t="s">
        <v>31</v>
      </c>
      <c r="D397" s="16" t="s">
        <v>350</v>
      </c>
      <c r="E397" s="101" t="s">
        <v>117</v>
      </c>
      <c r="F397" s="101"/>
      <c r="G397" s="17" t="s">
        <v>34</v>
      </c>
      <c r="H397" s="18">
        <v>1</v>
      </c>
      <c r="I397" s="19"/>
      <c r="J397" s="51">
        <f>J398</f>
        <v>1798.36</v>
      </c>
    </row>
    <row r="398" spans="1:10" ht="24" customHeight="1">
      <c r="A398" s="25" t="s">
        <v>29</v>
      </c>
      <c r="B398" s="25" t="s">
        <v>379</v>
      </c>
      <c r="C398" s="25" t="s">
        <v>380</v>
      </c>
      <c r="D398" s="40" t="s">
        <v>351</v>
      </c>
      <c r="E398" s="111" t="s">
        <v>33</v>
      </c>
      <c r="F398" s="111"/>
      <c r="G398" s="25" t="s">
        <v>34</v>
      </c>
      <c r="H398" s="26">
        <v>1</v>
      </c>
      <c r="I398" s="27">
        <v>1798.36</v>
      </c>
      <c r="J398" s="50">
        <f>H398*I398</f>
        <v>1798.36</v>
      </c>
    </row>
    <row r="399" spans="1:10">
      <c r="A399" s="9"/>
      <c r="B399" s="9"/>
      <c r="C399" s="9"/>
      <c r="D399" s="41"/>
      <c r="E399" s="9"/>
      <c r="F399" s="10"/>
      <c r="G399" s="9"/>
      <c r="H399" s="10"/>
      <c r="I399" s="9"/>
      <c r="J399" s="10"/>
    </row>
    <row r="400" spans="1:10" ht="15" thickBot="1">
      <c r="A400" s="9"/>
      <c r="B400" s="9"/>
      <c r="C400" s="9"/>
      <c r="D400" s="9"/>
      <c r="E400" s="9"/>
      <c r="F400" s="10"/>
      <c r="G400" s="9"/>
      <c r="H400" s="99"/>
      <c r="I400" s="99"/>
      <c r="J400" s="10"/>
    </row>
    <row r="401" spans="1:10" ht="0.95" customHeight="1" thickTop="1">
      <c r="A401" s="2"/>
      <c r="B401" s="2"/>
      <c r="C401" s="2"/>
      <c r="D401" s="2"/>
      <c r="E401" s="2"/>
      <c r="F401" s="2"/>
      <c r="G401" s="2"/>
      <c r="H401" s="2"/>
      <c r="I401" s="2"/>
      <c r="J401" s="2"/>
    </row>
    <row r="402" spans="1:10" ht="18" customHeight="1">
      <c r="A402" s="3" t="s">
        <v>352</v>
      </c>
      <c r="B402" s="4" t="s">
        <v>3</v>
      </c>
      <c r="C402" s="3" t="s">
        <v>4</v>
      </c>
      <c r="D402" s="3" t="s">
        <v>5</v>
      </c>
      <c r="E402" s="100" t="s">
        <v>6</v>
      </c>
      <c r="F402" s="100"/>
      <c r="G402" s="5" t="s">
        <v>7</v>
      </c>
      <c r="H402" s="4" t="s">
        <v>8</v>
      </c>
      <c r="I402" s="4" t="s">
        <v>9</v>
      </c>
      <c r="J402" s="4" t="s">
        <v>10</v>
      </c>
    </row>
    <row r="403" spans="1:10" ht="24" customHeight="1">
      <c r="A403" s="17" t="s">
        <v>11</v>
      </c>
      <c r="B403" s="91" t="s">
        <v>353</v>
      </c>
      <c r="C403" s="17" t="s">
        <v>31</v>
      </c>
      <c r="D403" s="16" t="s">
        <v>354</v>
      </c>
      <c r="E403" s="101" t="s">
        <v>355</v>
      </c>
      <c r="F403" s="101"/>
      <c r="G403" s="17" t="s">
        <v>34</v>
      </c>
      <c r="H403" s="18">
        <v>1</v>
      </c>
      <c r="I403" s="19"/>
      <c r="J403" s="51">
        <f>J404</f>
        <v>207.62</v>
      </c>
    </row>
    <row r="404" spans="1:10" ht="24" customHeight="1">
      <c r="A404" s="25" t="s">
        <v>29</v>
      </c>
      <c r="B404" s="25">
        <v>34659</v>
      </c>
      <c r="C404" s="25" t="s">
        <v>36</v>
      </c>
      <c r="D404" s="24" t="s">
        <v>354</v>
      </c>
      <c r="E404" s="111" t="s">
        <v>33</v>
      </c>
      <c r="F404" s="111"/>
      <c r="G404" s="25" t="s">
        <v>34</v>
      </c>
      <c r="H404" s="26">
        <v>1</v>
      </c>
      <c r="I404" s="46">
        <v>207.62</v>
      </c>
      <c r="J404" s="50">
        <f>H404*I404</f>
        <v>207.62</v>
      </c>
    </row>
    <row r="405" spans="1:10" ht="15" thickBot="1">
      <c r="A405" s="9"/>
      <c r="B405" s="9"/>
      <c r="C405" s="9"/>
      <c r="D405" s="9"/>
      <c r="E405" s="9"/>
      <c r="F405" s="10"/>
      <c r="G405" s="9"/>
      <c r="H405" s="99"/>
      <c r="I405" s="99"/>
      <c r="J405" s="10"/>
    </row>
    <row r="406" spans="1:10" ht="0.95" customHeight="1" thickTop="1">
      <c r="A406" s="2"/>
      <c r="B406" s="2"/>
      <c r="C406" s="2"/>
      <c r="D406" s="2"/>
      <c r="E406" s="2"/>
      <c r="F406" s="2"/>
      <c r="G406" s="2"/>
      <c r="H406" s="2"/>
      <c r="I406" s="2"/>
      <c r="J406" s="2"/>
    </row>
    <row r="407" spans="1:10" ht="50.1" customHeight="1">
      <c r="A407" s="119" t="s">
        <v>356</v>
      </c>
      <c r="B407" s="120"/>
      <c r="C407" s="120"/>
      <c r="D407" s="120"/>
      <c r="E407" s="120"/>
      <c r="F407" s="120"/>
      <c r="G407" s="120"/>
      <c r="H407" s="120"/>
      <c r="I407" s="120"/>
      <c r="J407" s="120"/>
    </row>
    <row r="408" spans="1:10" ht="18" customHeight="1">
      <c r="A408" s="3"/>
      <c r="B408" s="4" t="s">
        <v>3</v>
      </c>
      <c r="C408" s="3" t="s">
        <v>4</v>
      </c>
      <c r="D408" s="3" t="s">
        <v>5</v>
      </c>
      <c r="E408" s="100" t="s">
        <v>6</v>
      </c>
      <c r="F408" s="100"/>
      <c r="G408" s="5" t="s">
        <v>7</v>
      </c>
      <c r="H408" s="4" t="s">
        <v>8</v>
      </c>
      <c r="I408" s="4" t="s">
        <v>9</v>
      </c>
      <c r="J408" s="4" t="s">
        <v>10</v>
      </c>
    </row>
    <row r="409" spans="1:10" ht="39" customHeight="1">
      <c r="A409" s="17" t="s">
        <v>11</v>
      </c>
      <c r="B409" s="91" t="s">
        <v>263</v>
      </c>
      <c r="C409" s="17" t="s">
        <v>13</v>
      </c>
      <c r="D409" s="16" t="s">
        <v>264</v>
      </c>
      <c r="E409" s="101" t="s">
        <v>15</v>
      </c>
      <c r="F409" s="101"/>
      <c r="G409" s="17" t="s">
        <v>46</v>
      </c>
      <c r="H409" s="18">
        <v>1</v>
      </c>
      <c r="I409" s="19"/>
      <c r="J409" s="51">
        <f>SUM(J410:J416)</f>
        <v>33.180902417999995</v>
      </c>
    </row>
    <row r="410" spans="1:10" ht="26.1" customHeight="1">
      <c r="A410" s="7" t="s">
        <v>17</v>
      </c>
      <c r="B410" s="7" t="s">
        <v>268</v>
      </c>
      <c r="C410" s="7" t="s">
        <v>19</v>
      </c>
      <c r="D410" s="6" t="s">
        <v>269</v>
      </c>
      <c r="E410" s="96" t="s">
        <v>15</v>
      </c>
      <c r="F410" s="96"/>
      <c r="G410" s="7" t="s">
        <v>24</v>
      </c>
      <c r="H410" s="8">
        <v>0.3333333</v>
      </c>
      <c r="I410" s="43">
        <v>24.49</v>
      </c>
      <c r="J410" s="48">
        <f t="shared" ref="J410:J416" si="8">H410*I410</f>
        <v>8.1633325169999988</v>
      </c>
    </row>
    <row r="411" spans="1:10" ht="24" customHeight="1">
      <c r="A411" s="7" t="s">
        <v>17</v>
      </c>
      <c r="B411" s="7" t="s">
        <v>270</v>
      </c>
      <c r="C411" s="7" t="s">
        <v>19</v>
      </c>
      <c r="D411" s="6" t="s">
        <v>271</v>
      </c>
      <c r="E411" s="96" t="s">
        <v>15</v>
      </c>
      <c r="F411" s="96"/>
      <c r="G411" s="7" t="s">
        <v>24</v>
      </c>
      <c r="H411" s="8">
        <v>0.3333333</v>
      </c>
      <c r="I411" s="43">
        <v>30.49</v>
      </c>
      <c r="J411" s="48">
        <f t="shared" si="8"/>
        <v>10.163332317</v>
      </c>
    </row>
    <row r="412" spans="1:10" ht="24" customHeight="1">
      <c r="A412" s="25" t="s">
        <v>29</v>
      </c>
      <c r="B412" s="25" t="s">
        <v>308</v>
      </c>
      <c r="C412" s="25" t="s">
        <v>19</v>
      </c>
      <c r="D412" s="24" t="s">
        <v>309</v>
      </c>
      <c r="E412" s="111" t="s">
        <v>33</v>
      </c>
      <c r="F412" s="111"/>
      <c r="G412" s="25" t="s">
        <v>61</v>
      </c>
      <c r="H412" s="26">
        <v>5.0000000000000001E-4</v>
      </c>
      <c r="I412" s="45">
        <v>70.87</v>
      </c>
      <c r="J412" s="50">
        <f t="shared" si="8"/>
        <v>3.5435000000000001E-2</v>
      </c>
    </row>
    <row r="413" spans="1:10" ht="24" customHeight="1">
      <c r="A413" s="25" t="s">
        <v>29</v>
      </c>
      <c r="B413" s="25" t="s">
        <v>357</v>
      </c>
      <c r="C413" s="25" t="s">
        <v>19</v>
      </c>
      <c r="D413" s="24" t="s">
        <v>358</v>
      </c>
      <c r="E413" s="111" t="s">
        <v>33</v>
      </c>
      <c r="F413" s="111"/>
      <c r="G413" s="25" t="s">
        <v>61</v>
      </c>
      <c r="H413" s="26">
        <v>3.3333E-3</v>
      </c>
      <c r="I413" s="45">
        <v>19.579999999999998</v>
      </c>
      <c r="J413" s="50">
        <f t="shared" si="8"/>
        <v>6.5266013999999997E-2</v>
      </c>
    </row>
    <row r="414" spans="1:10" ht="26.1" customHeight="1">
      <c r="A414" s="25" t="s">
        <v>29</v>
      </c>
      <c r="B414" s="25" t="s">
        <v>359</v>
      </c>
      <c r="C414" s="25" t="s">
        <v>19</v>
      </c>
      <c r="D414" s="24" t="s">
        <v>360</v>
      </c>
      <c r="E414" s="111" t="s">
        <v>33</v>
      </c>
      <c r="F414" s="111"/>
      <c r="G414" s="25" t="s">
        <v>34</v>
      </c>
      <c r="H414" s="26">
        <v>3.3333300000000003E-2</v>
      </c>
      <c r="I414" s="45">
        <v>2.9</v>
      </c>
      <c r="J414" s="50">
        <f t="shared" si="8"/>
        <v>9.6666570000000007E-2</v>
      </c>
    </row>
    <row r="415" spans="1:10" ht="24" customHeight="1">
      <c r="A415" s="25" t="s">
        <v>29</v>
      </c>
      <c r="B415" s="25" t="s">
        <v>310</v>
      </c>
      <c r="C415" s="25" t="s">
        <v>19</v>
      </c>
      <c r="D415" s="24" t="s">
        <v>311</v>
      </c>
      <c r="E415" s="111" t="s">
        <v>33</v>
      </c>
      <c r="F415" s="111"/>
      <c r="G415" s="25" t="s">
        <v>34</v>
      </c>
      <c r="H415" s="26">
        <v>2.9999999999999997E-4</v>
      </c>
      <c r="I415" s="45">
        <v>57.9</v>
      </c>
      <c r="J415" s="50">
        <f t="shared" si="8"/>
        <v>1.7369999999999997E-2</v>
      </c>
    </row>
    <row r="416" spans="1:10" ht="26.1" customHeight="1">
      <c r="A416" s="25" t="s">
        <v>29</v>
      </c>
      <c r="B416" s="25" t="s">
        <v>368</v>
      </c>
      <c r="C416" s="25" t="s">
        <v>19</v>
      </c>
      <c r="D416" s="24" t="s">
        <v>361</v>
      </c>
      <c r="E416" s="111" t="s">
        <v>33</v>
      </c>
      <c r="F416" s="111"/>
      <c r="G416" s="25" t="s">
        <v>46</v>
      </c>
      <c r="H416" s="26">
        <v>1.1499999999999999</v>
      </c>
      <c r="I416" s="45">
        <v>12.73</v>
      </c>
      <c r="J416" s="50">
        <f t="shared" si="8"/>
        <v>14.6395</v>
      </c>
    </row>
    <row r="417" spans="1:10">
      <c r="A417" s="9"/>
      <c r="B417" s="9"/>
      <c r="C417" s="9"/>
      <c r="D417" s="9"/>
      <c r="E417" s="9"/>
      <c r="F417" s="10"/>
      <c r="G417" s="9"/>
      <c r="H417" s="10"/>
      <c r="I417" s="9"/>
      <c r="J417" s="10"/>
    </row>
    <row r="418" spans="1:10" ht="15" thickBot="1">
      <c r="A418" s="9"/>
      <c r="B418" s="9"/>
      <c r="C418" s="9"/>
      <c r="D418" s="9"/>
      <c r="E418" s="9"/>
      <c r="F418" s="10"/>
      <c r="G418" s="9"/>
      <c r="H418" s="99"/>
      <c r="I418" s="99"/>
      <c r="J418" s="10"/>
    </row>
    <row r="419" spans="1:10" ht="0.95" customHeight="1" thickTop="1">
      <c r="A419" s="2"/>
      <c r="B419" s="2"/>
      <c r="C419" s="2"/>
      <c r="D419" s="2"/>
      <c r="E419" s="2"/>
      <c r="F419" s="2"/>
      <c r="G419" s="2"/>
      <c r="H419" s="2"/>
      <c r="I419" s="2"/>
      <c r="J419" s="2"/>
    </row>
    <row r="420" spans="1:10" ht="18" customHeight="1">
      <c r="A420" s="3"/>
      <c r="B420" s="4" t="s">
        <v>3</v>
      </c>
      <c r="C420" s="3" t="s">
        <v>4</v>
      </c>
      <c r="D420" s="3" t="s">
        <v>5</v>
      </c>
      <c r="E420" s="100" t="s">
        <v>6</v>
      </c>
      <c r="F420" s="100"/>
      <c r="G420" s="5" t="s">
        <v>7</v>
      </c>
      <c r="H420" s="4" t="s">
        <v>8</v>
      </c>
      <c r="I420" s="4" t="s">
        <v>9</v>
      </c>
      <c r="J420" s="4" t="s">
        <v>10</v>
      </c>
    </row>
    <row r="421" spans="1:10" ht="39" customHeight="1">
      <c r="A421" s="17" t="s">
        <v>11</v>
      </c>
      <c r="B421" s="91" t="s">
        <v>258</v>
      </c>
      <c r="C421" s="17" t="s">
        <v>13</v>
      </c>
      <c r="D421" s="16" t="s">
        <v>259</v>
      </c>
      <c r="E421" s="101" t="s">
        <v>15</v>
      </c>
      <c r="F421" s="101"/>
      <c r="G421" s="17" t="s">
        <v>46</v>
      </c>
      <c r="H421" s="18">
        <v>1</v>
      </c>
      <c r="I421" s="19"/>
      <c r="J421" s="51">
        <f>SUM(J422:J428)</f>
        <v>25.597152215999998</v>
      </c>
    </row>
    <row r="422" spans="1:10" ht="26.1" customHeight="1">
      <c r="A422" s="7" t="s">
        <v>17</v>
      </c>
      <c r="B422" s="7" t="s">
        <v>268</v>
      </c>
      <c r="C422" s="7" t="s">
        <v>19</v>
      </c>
      <c r="D422" s="6" t="s">
        <v>269</v>
      </c>
      <c r="E422" s="96" t="s">
        <v>15</v>
      </c>
      <c r="F422" s="96"/>
      <c r="G422" s="7" t="s">
        <v>24</v>
      </c>
      <c r="H422" s="8">
        <v>0.37606840000000002</v>
      </c>
      <c r="I422" s="43">
        <v>24.49</v>
      </c>
      <c r="J422" s="48">
        <f t="shared" ref="J422:J428" si="9">H422*I422</f>
        <v>9.2099151159999995</v>
      </c>
    </row>
    <row r="423" spans="1:10" ht="24" customHeight="1">
      <c r="A423" s="7" t="s">
        <v>17</v>
      </c>
      <c r="B423" s="7" t="s">
        <v>270</v>
      </c>
      <c r="C423" s="7" t="s">
        <v>19</v>
      </c>
      <c r="D423" s="6" t="s">
        <v>271</v>
      </c>
      <c r="E423" s="96" t="s">
        <v>15</v>
      </c>
      <c r="F423" s="96"/>
      <c r="G423" s="7" t="s">
        <v>24</v>
      </c>
      <c r="H423" s="8">
        <v>0.37606840000000002</v>
      </c>
      <c r="I423" s="43">
        <v>30.49</v>
      </c>
      <c r="J423" s="48">
        <f t="shared" si="9"/>
        <v>11.466325515999999</v>
      </c>
    </row>
    <row r="424" spans="1:10" ht="24" customHeight="1">
      <c r="A424" s="25" t="s">
        <v>29</v>
      </c>
      <c r="B424" s="25" t="s">
        <v>308</v>
      </c>
      <c r="C424" s="25" t="s">
        <v>19</v>
      </c>
      <c r="D424" s="24" t="s">
        <v>309</v>
      </c>
      <c r="E424" s="111" t="s">
        <v>33</v>
      </c>
      <c r="F424" s="111"/>
      <c r="G424" s="25" t="s">
        <v>61</v>
      </c>
      <c r="H424" s="26">
        <v>6.9999999999999999E-4</v>
      </c>
      <c r="I424" s="45">
        <v>70.87</v>
      </c>
      <c r="J424" s="50">
        <f t="shared" si="9"/>
        <v>4.9609E-2</v>
      </c>
    </row>
    <row r="425" spans="1:10" ht="24" customHeight="1">
      <c r="A425" s="25" t="s">
        <v>29</v>
      </c>
      <c r="B425" s="25" t="s">
        <v>357</v>
      </c>
      <c r="C425" s="25" t="s">
        <v>19</v>
      </c>
      <c r="D425" s="24" t="s">
        <v>358</v>
      </c>
      <c r="E425" s="111" t="s">
        <v>33</v>
      </c>
      <c r="F425" s="111"/>
      <c r="G425" s="25" t="s">
        <v>61</v>
      </c>
      <c r="H425" s="26">
        <v>3.3333E-3</v>
      </c>
      <c r="I425" s="45">
        <v>19.579999999999998</v>
      </c>
      <c r="J425" s="50">
        <f t="shared" si="9"/>
        <v>6.5266013999999997E-2</v>
      </c>
    </row>
    <row r="426" spans="1:10" ht="26.1" customHeight="1">
      <c r="A426" s="25" t="s">
        <v>29</v>
      </c>
      <c r="B426" s="25" t="s">
        <v>359</v>
      </c>
      <c r="C426" s="25" t="s">
        <v>19</v>
      </c>
      <c r="D426" s="24" t="s">
        <v>360</v>
      </c>
      <c r="E426" s="111" t="s">
        <v>33</v>
      </c>
      <c r="F426" s="111"/>
      <c r="G426" s="25" t="s">
        <v>34</v>
      </c>
      <c r="H426" s="26">
        <v>3.3333300000000003E-2</v>
      </c>
      <c r="I426" s="45">
        <v>2.9</v>
      </c>
      <c r="J426" s="50">
        <f t="shared" si="9"/>
        <v>9.6666570000000007E-2</v>
      </c>
    </row>
    <row r="427" spans="1:10" ht="24" customHeight="1">
      <c r="A427" s="25" t="s">
        <v>29</v>
      </c>
      <c r="B427" s="25" t="s">
        <v>310</v>
      </c>
      <c r="C427" s="25" t="s">
        <v>19</v>
      </c>
      <c r="D427" s="24" t="s">
        <v>311</v>
      </c>
      <c r="E427" s="111" t="s">
        <v>33</v>
      </c>
      <c r="F427" s="111"/>
      <c r="G427" s="25" t="s">
        <v>34</v>
      </c>
      <c r="H427" s="26">
        <v>2.9999999999999997E-4</v>
      </c>
      <c r="I427" s="45">
        <v>57.9</v>
      </c>
      <c r="J427" s="50">
        <f t="shared" si="9"/>
        <v>1.7369999999999997E-2</v>
      </c>
    </row>
    <row r="428" spans="1:10" ht="26.1" customHeight="1">
      <c r="A428" s="25" t="s">
        <v>29</v>
      </c>
      <c r="B428" s="25" t="s">
        <v>362</v>
      </c>
      <c r="C428" s="25" t="s">
        <v>36</v>
      </c>
      <c r="D428" s="24" t="s">
        <v>363</v>
      </c>
      <c r="E428" s="111" t="s">
        <v>33</v>
      </c>
      <c r="F428" s="111"/>
      <c r="G428" s="25" t="s">
        <v>46</v>
      </c>
      <c r="H428" s="26">
        <v>1.1499999999999999</v>
      </c>
      <c r="I428" s="45">
        <v>4.08</v>
      </c>
      <c r="J428" s="50">
        <f t="shared" si="9"/>
        <v>4.6919999999999993</v>
      </c>
    </row>
    <row r="429" spans="1:10" ht="15" thickBot="1">
      <c r="A429" s="9"/>
      <c r="B429" s="9"/>
      <c r="C429" s="9"/>
      <c r="D429" s="9"/>
      <c r="E429" s="9"/>
      <c r="F429" s="10"/>
      <c r="G429" s="9"/>
      <c r="H429" s="10"/>
      <c r="I429" s="9"/>
      <c r="J429" s="10"/>
    </row>
    <row r="430" spans="1:10" ht="20.100000000000001" customHeight="1" thickTop="1">
      <c r="A430" s="87"/>
      <c r="B430" s="87"/>
      <c r="C430" s="87"/>
      <c r="D430" s="87"/>
      <c r="E430" s="87"/>
      <c r="F430" s="88"/>
      <c r="G430" s="87"/>
      <c r="H430" s="121"/>
      <c r="I430" s="121"/>
      <c r="J430" s="88"/>
    </row>
    <row r="431" spans="1:10">
      <c r="A431" s="13"/>
      <c r="B431" s="13"/>
      <c r="C431" s="13"/>
      <c r="D431" s="13"/>
      <c r="E431" s="13"/>
      <c r="F431" s="13"/>
      <c r="G431" s="13"/>
      <c r="H431" s="13"/>
      <c r="I431" s="13"/>
      <c r="J431" s="13"/>
    </row>
    <row r="432" spans="1:10">
      <c r="A432" s="115"/>
      <c r="B432" s="115"/>
      <c r="C432" s="115"/>
      <c r="D432" s="14"/>
      <c r="E432" s="11"/>
      <c r="F432" s="139"/>
      <c r="G432" s="115"/>
      <c r="H432" s="140"/>
      <c r="I432" s="115"/>
      <c r="J432" s="115"/>
    </row>
    <row r="433" spans="1:10" ht="45.75" customHeight="1">
      <c r="A433" s="15"/>
      <c r="B433" s="15"/>
      <c r="C433" s="15"/>
      <c r="D433" s="34"/>
      <c r="E433" s="34"/>
      <c r="F433" s="34"/>
      <c r="G433" s="35"/>
      <c r="H433" s="34"/>
      <c r="I433" s="15"/>
      <c r="J433" s="15"/>
    </row>
    <row r="434" spans="1:10" ht="27.75" customHeight="1">
      <c r="A434" s="13"/>
      <c r="B434" s="102" t="s">
        <v>372</v>
      </c>
      <c r="C434" s="103"/>
      <c r="D434" s="103"/>
      <c r="E434" s="103"/>
      <c r="F434" s="103"/>
      <c r="G434" s="103"/>
      <c r="H434" s="103"/>
      <c r="I434" s="103"/>
      <c r="J434" s="103"/>
    </row>
    <row r="435" spans="1:10">
      <c r="G435" s="36"/>
    </row>
    <row r="436" spans="1:10">
      <c r="G436" s="36"/>
    </row>
  </sheetData>
  <autoFilter ref="A9:J19">
    <filterColumn colId="4" showButton="0"/>
  </autoFilter>
  <mergeCells count="349">
    <mergeCell ref="A432:C432"/>
    <mergeCell ref="F432:G432"/>
    <mergeCell ref="H432:J432"/>
    <mergeCell ref="A1:C7"/>
    <mergeCell ref="D1:J1"/>
    <mergeCell ref="E2:G2"/>
    <mergeCell ref="I2:J2"/>
    <mergeCell ref="D3:D5"/>
    <mergeCell ref="E3:G3"/>
    <mergeCell ref="E4:G4"/>
    <mergeCell ref="E5:G5"/>
    <mergeCell ref="E6:G6"/>
    <mergeCell ref="E7:G7"/>
    <mergeCell ref="H3:H7"/>
    <mergeCell ref="I7:J7"/>
    <mergeCell ref="I3:J5"/>
    <mergeCell ref="E428:F428"/>
    <mergeCell ref="H430:I430"/>
    <mergeCell ref="E411:F411"/>
    <mergeCell ref="E412:F412"/>
    <mergeCell ref="E413:F413"/>
    <mergeCell ref="E414:F414"/>
    <mergeCell ref="E415:F415"/>
    <mergeCell ref="E416:F416"/>
    <mergeCell ref="H418:I418"/>
    <mergeCell ref="E420:F420"/>
    <mergeCell ref="E421:F421"/>
    <mergeCell ref="E422:F422"/>
    <mergeCell ref="E423:F423"/>
    <mergeCell ref="E424:F424"/>
    <mergeCell ref="E425:F425"/>
    <mergeCell ref="E426:F426"/>
    <mergeCell ref="E427:F427"/>
    <mergeCell ref="E398:F398"/>
    <mergeCell ref="H400:I400"/>
    <mergeCell ref="E402:F402"/>
    <mergeCell ref="E403:F403"/>
    <mergeCell ref="H405:I405"/>
    <mergeCell ref="A407:J407"/>
    <mergeCell ref="E408:F408"/>
    <mergeCell ref="E409:F409"/>
    <mergeCell ref="E410:F410"/>
    <mergeCell ref="E404:F404"/>
    <mergeCell ref="E380:F380"/>
    <mergeCell ref="E381:F381"/>
    <mergeCell ref="E382:F382"/>
    <mergeCell ref="E390:F390"/>
    <mergeCell ref="E391:F391"/>
    <mergeCell ref="H394:I394"/>
    <mergeCell ref="E396:F396"/>
    <mergeCell ref="E397:F397"/>
    <mergeCell ref="E392:F392"/>
    <mergeCell ref="H384:I384"/>
    <mergeCell ref="E386:F386"/>
    <mergeCell ref="E387:F387"/>
    <mergeCell ref="E369:F369"/>
    <mergeCell ref="E370:F370"/>
    <mergeCell ref="E371:F371"/>
    <mergeCell ref="E372:F372"/>
    <mergeCell ref="E373:F373"/>
    <mergeCell ref="E374:F374"/>
    <mergeCell ref="H376:I376"/>
    <mergeCell ref="E378:F378"/>
    <mergeCell ref="E379:F379"/>
    <mergeCell ref="E356:F356"/>
    <mergeCell ref="H358:I358"/>
    <mergeCell ref="E360:F360"/>
    <mergeCell ref="E361:F361"/>
    <mergeCell ref="E362:F362"/>
    <mergeCell ref="E363:F363"/>
    <mergeCell ref="E364:F364"/>
    <mergeCell ref="E365:F365"/>
    <mergeCell ref="H367:I367"/>
    <mergeCell ref="E345:F345"/>
    <mergeCell ref="E346:F346"/>
    <mergeCell ref="E347:F347"/>
    <mergeCell ref="H349:I349"/>
    <mergeCell ref="E351:F351"/>
    <mergeCell ref="E352:F352"/>
    <mergeCell ref="E353:F353"/>
    <mergeCell ref="E354:F354"/>
    <mergeCell ref="E355:F355"/>
    <mergeCell ref="E334:F334"/>
    <mergeCell ref="E335:F335"/>
    <mergeCell ref="E336:F336"/>
    <mergeCell ref="E337:F337"/>
    <mergeCell ref="E338:F338"/>
    <mergeCell ref="E339:F339"/>
    <mergeCell ref="H341:I341"/>
    <mergeCell ref="E343:F343"/>
    <mergeCell ref="E344:F344"/>
    <mergeCell ref="E323:F323"/>
    <mergeCell ref="E324:F324"/>
    <mergeCell ref="E325:F325"/>
    <mergeCell ref="E326:F326"/>
    <mergeCell ref="E327:F327"/>
    <mergeCell ref="E328:F328"/>
    <mergeCell ref="E329:F329"/>
    <mergeCell ref="H331:I331"/>
    <mergeCell ref="E333:F333"/>
    <mergeCell ref="H311:I311"/>
    <mergeCell ref="E313:F313"/>
    <mergeCell ref="E314:F314"/>
    <mergeCell ref="E315:F315"/>
    <mergeCell ref="E316:F316"/>
    <mergeCell ref="E317:F317"/>
    <mergeCell ref="E318:F318"/>
    <mergeCell ref="E319:F319"/>
    <mergeCell ref="H321:I321"/>
    <mergeCell ref="E301:F301"/>
    <mergeCell ref="E302:F302"/>
    <mergeCell ref="E303:F303"/>
    <mergeCell ref="E304:F304"/>
    <mergeCell ref="E305:F305"/>
    <mergeCell ref="E306:F306"/>
    <mergeCell ref="E307:F307"/>
    <mergeCell ref="E308:F308"/>
    <mergeCell ref="E309:F309"/>
    <mergeCell ref="E290:F290"/>
    <mergeCell ref="E291:F291"/>
    <mergeCell ref="E292:F292"/>
    <mergeCell ref="E293:F293"/>
    <mergeCell ref="E294:F294"/>
    <mergeCell ref="E295:F295"/>
    <mergeCell ref="E296:F296"/>
    <mergeCell ref="E297:F297"/>
    <mergeCell ref="H299:I299"/>
    <mergeCell ref="H278:I278"/>
    <mergeCell ref="E280:F280"/>
    <mergeCell ref="E281:F281"/>
    <mergeCell ref="E282:F282"/>
    <mergeCell ref="E283:F283"/>
    <mergeCell ref="E284:F284"/>
    <mergeCell ref="E285:F285"/>
    <mergeCell ref="H287:I287"/>
    <mergeCell ref="E289:F289"/>
    <mergeCell ref="E266:F266"/>
    <mergeCell ref="E267:F267"/>
    <mergeCell ref="E268:F268"/>
    <mergeCell ref="H270:I270"/>
    <mergeCell ref="E272:F272"/>
    <mergeCell ref="E273:F273"/>
    <mergeCell ref="E274:F274"/>
    <mergeCell ref="E275:F275"/>
    <mergeCell ref="E276:F276"/>
    <mergeCell ref="H254:I254"/>
    <mergeCell ref="E256:F256"/>
    <mergeCell ref="E257:F257"/>
    <mergeCell ref="E258:F258"/>
    <mergeCell ref="E259:F259"/>
    <mergeCell ref="E260:F260"/>
    <mergeCell ref="H262:I262"/>
    <mergeCell ref="E264:F264"/>
    <mergeCell ref="E265:F265"/>
    <mergeCell ref="E242:F242"/>
    <mergeCell ref="E243:F243"/>
    <mergeCell ref="E244:F244"/>
    <mergeCell ref="H246:I246"/>
    <mergeCell ref="E248:F248"/>
    <mergeCell ref="E249:F249"/>
    <mergeCell ref="E250:F250"/>
    <mergeCell ref="E251:F251"/>
    <mergeCell ref="E252:F252"/>
    <mergeCell ref="H230:I230"/>
    <mergeCell ref="E232:F232"/>
    <mergeCell ref="E233:F233"/>
    <mergeCell ref="E234:F234"/>
    <mergeCell ref="E235:F235"/>
    <mergeCell ref="E236:F236"/>
    <mergeCell ref="H238:I238"/>
    <mergeCell ref="E240:F240"/>
    <mergeCell ref="E241:F241"/>
    <mergeCell ref="E218:F218"/>
    <mergeCell ref="E219:F219"/>
    <mergeCell ref="E220:F220"/>
    <mergeCell ref="H222:I222"/>
    <mergeCell ref="E224:F224"/>
    <mergeCell ref="E225:F225"/>
    <mergeCell ref="E226:F226"/>
    <mergeCell ref="E227:F227"/>
    <mergeCell ref="E228:F228"/>
    <mergeCell ref="H206:I206"/>
    <mergeCell ref="E208:F208"/>
    <mergeCell ref="E209:F209"/>
    <mergeCell ref="E210:F210"/>
    <mergeCell ref="E211:F211"/>
    <mergeCell ref="E212:F212"/>
    <mergeCell ref="H214:I214"/>
    <mergeCell ref="E216:F216"/>
    <mergeCell ref="E217:F217"/>
    <mergeCell ref="E204:F204"/>
    <mergeCell ref="E182:F182"/>
    <mergeCell ref="H184:I184"/>
    <mergeCell ref="E186:F186"/>
    <mergeCell ref="E187:F187"/>
    <mergeCell ref="A196:E196"/>
    <mergeCell ref="F196:I196"/>
    <mergeCell ref="H197:I197"/>
    <mergeCell ref="E199:F199"/>
    <mergeCell ref="E200:F200"/>
    <mergeCell ref="H172:I172"/>
    <mergeCell ref="E174:F174"/>
    <mergeCell ref="E175:F175"/>
    <mergeCell ref="E176:F176"/>
    <mergeCell ref="E202:F202"/>
    <mergeCell ref="E203:F203"/>
    <mergeCell ref="E201:F201"/>
    <mergeCell ref="E177:F177"/>
    <mergeCell ref="E178:F178"/>
    <mergeCell ref="H162:I162"/>
    <mergeCell ref="E164:F164"/>
    <mergeCell ref="E165:F165"/>
    <mergeCell ref="E166:F166"/>
    <mergeCell ref="E167:F167"/>
    <mergeCell ref="E168:F168"/>
    <mergeCell ref="E169:F169"/>
    <mergeCell ref="E170:F170"/>
    <mergeCell ref="E179:F179"/>
    <mergeCell ref="E180:F180"/>
    <mergeCell ref="E181:F181"/>
    <mergeCell ref="E152:F152"/>
    <mergeCell ref="E153:F153"/>
    <mergeCell ref="E154:F154"/>
    <mergeCell ref="E155:F155"/>
    <mergeCell ref="E156:F156"/>
    <mergeCell ref="H140:I140"/>
    <mergeCell ref="E142:F142"/>
    <mergeCell ref="E143:F143"/>
    <mergeCell ref="E144:F144"/>
    <mergeCell ref="E145:F145"/>
    <mergeCell ref="E146:F146"/>
    <mergeCell ref="E135:F135"/>
    <mergeCell ref="E136:F136"/>
    <mergeCell ref="E137:F137"/>
    <mergeCell ref="E138:F138"/>
    <mergeCell ref="E159:F159"/>
    <mergeCell ref="E160:F160"/>
    <mergeCell ref="E147:F147"/>
    <mergeCell ref="E148:F148"/>
    <mergeCell ref="E157:F157"/>
    <mergeCell ref="E158:F158"/>
    <mergeCell ref="H120:I120"/>
    <mergeCell ref="E122:F122"/>
    <mergeCell ref="E123:F123"/>
    <mergeCell ref="E124:F124"/>
    <mergeCell ref="H150:I150"/>
    <mergeCell ref="E128:F128"/>
    <mergeCell ref="H130:I130"/>
    <mergeCell ref="E132:F132"/>
    <mergeCell ref="E133:F133"/>
    <mergeCell ref="E134:F134"/>
    <mergeCell ref="E125:F125"/>
    <mergeCell ref="E126:F126"/>
    <mergeCell ref="E127:F127"/>
    <mergeCell ref="E106:F106"/>
    <mergeCell ref="E107:F107"/>
    <mergeCell ref="E108:F108"/>
    <mergeCell ref="E117:F117"/>
    <mergeCell ref="E118:F118"/>
    <mergeCell ref="H110:I110"/>
    <mergeCell ref="E112:F112"/>
    <mergeCell ref="E113:F113"/>
    <mergeCell ref="E114:F114"/>
    <mergeCell ref="E115:F115"/>
    <mergeCell ref="E116:F116"/>
    <mergeCell ref="E95:F95"/>
    <mergeCell ref="E96:F96"/>
    <mergeCell ref="E97:F97"/>
    <mergeCell ref="E98:F98"/>
    <mergeCell ref="H100:I100"/>
    <mergeCell ref="E102:F102"/>
    <mergeCell ref="E103:F103"/>
    <mergeCell ref="E104:F104"/>
    <mergeCell ref="E105:F105"/>
    <mergeCell ref="E82:F82"/>
    <mergeCell ref="H84:I84"/>
    <mergeCell ref="E86:F86"/>
    <mergeCell ref="E87:F87"/>
    <mergeCell ref="E88:F88"/>
    <mergeCell ref="H90:I90"/>
    <mergeCell ref="E92:F92"/>
    <mergeCell ref="H74:I74"/>
    <mergeCell ref="E76:F76"/>
    <mergeCell ref="E77:F77"/>
    <mergeCell ref="E78:F78"/>
    <mergeCell ref="E79:F79"/>
    <mergeCell ref="E80:F80"/>
    <mergeCell ref="E69:F69"/>
    <mergeCell ref="E70:F70"/>
    <mergeCell ref="E93:F93"/>
    <mergeCell ref="E94:F94"/>
    <mergeCell ref="E71:F71"/>
    <mergeCell ref="E72:F72"/>
    <mergeCell ref="E53:F53"/>
    <mergeCell ref="H55:I55"/>
    <mergeCell ref="E81:F81"/>
    <mergeCell ref="E60:F60"/>
    <mergeCell ref="E61:F61"/>
    <mergeCell ref="E62:F62"/>
    <mergeCell ref="H64:I64"/>
    <mergeCell ref="E66:F66"/>
    <mergeCell ref="E67:F67"/>
    <mergeCell ref="E68:F68"/>
    <mergeCell ref="A8:J8"/>
    <mergeCell ref="I6:J6"/>
    <mergeCell ref="E16:F16"/>
    <mergeCell ref="E17:F17"/>
    <mergeCell ref="H19:I19"/>
    <mergeCell ref="E21:F21"/>
    <mergeCell ref="E23:F23"/>
    <mergeCell ref="E24:F24"/>
    <mergeCell ref="E9:F9"/>
    <mergeCell ref="E10:F10"/>
    <mergeCell ref="E11:F11"/>
    <mergeCell ref="E12:F12"/>
    <mergeCell ref="E13:F13"/>
    <mergeCell ref="E14:F14"/>
    <mergeCell ref="E15:F15"/>
    <mergeCell ref="E22:F22"/>
    <mergeCell ref="B434:J434"/>
    <mergeCell ref="E58:F58"/>
    <mergeCell ref="E59:F59"/>
    <mergeCell ref="E47:F47"/>
    <mergeCell ref="E48:F48"/>
    <mergeCell ref="E49:F49"/>
    <mergeCell ref="E50:F50"/>
    <mergeCell ref="E57:F57"/>
    <mergeCell ref="E51:F51"/>
    <mergeCell ref="E52:F52"/>
    <mergeCell ref="H39:I39"/>
    <mergeCell ref="E41:F41"/>
    <mergeCell ref="E42:F42"/>
    <mergeCell ref="E26:F26"/>
    <mergeCell ref="E27:F27"/>
    <mergeCell ref="E28:F28"/>
    <mergeCell ref="E29:F29"/>
    <mergeCell ref="E30:F30"/>
    <mergeCell ref="E34:F34"/>
    <mergeCell ref="E35:F35"/>
    <mergeCell ref="E25:F25"/>
    <mergeCell ref="E45:F45"/>
    <mergeCell ref="E46:F46"/>
    <mergeCell ref="E31:F31"/>
    <mergeCell ref="E32:F32"/>
    <mergeCell ref="E33:F33"/>
    <mergeCell ref="E36:F36"/>
    <mergeCell ref="E37:F37"/>
    <mergeCell ref="E43:F43"/>
    <mergeCell ref="E44:F44"/>
  </mergeCells>
  <printOptions horizontalCentered="1"/>
  <pageMargins left="0.66" right="0.37" top="0.66" bottom="0.64" header="0.51181102362204722" footer="0.51181102362204722"/>
  <pageSetup paperSize="9" scale="52" fitToHeight="0" orientation="portrait" horizontalDpi="300" verticalDpi="300" r:id="rId1"/>
  <headerFooter>
    <oddFooter>Página &amp;P&amp;R</oddFooter>
  </headerFooter>
  <rowBreaks count="9" manualBreakCount="9">
    <brk id="54" max="9" man="1"/>
    <brk id="99" max="9" man="1"/>
    <brk id="129" max="9" man="1"/>
    <brk id="161" max="9" man="1"/>
    <brk id="196" max="9" man="1"/>
    <brk id="261" max="9" man="1"/>
    <brk id="310" max="9" man="1"/>
    <brk id="375" max="9" man="1"/>
    <brk id="435" max="9" man="1"/>
  </rowBreaks>
  <drawing r:id="rId2"/>
</worksheet>
</file>

<file path=xl/worksheets/sheet2.xml><?xml version="1.0" encoding="utf-8"?>
<worksheet xmlns="http://schemas.openxmlformats.org/spreadsheetml/2006/main" xmlns:r="http://schemas.openxmlformats.org/officeDocument/2006/relationships">
  <dimension ref="B4:F30"/>
  <sheetViews>
    <sheetView workbookViewId="0">
      <selection activeCell="F31" sqref="F31"/>
    </sheetView>
  </sheetViews>
  <sheetFormatPr defaultRowHeight="14.25"/>
  <cols>
    <col min="2" max="2" width="14.125" customWidth="1"/>
  </cols>
  <sheetData>
    <row r="4" spans="2:5" ht="15">
      <c r="B4" s="163" t="s">
        <v>382</v>
      </c>
      <c r="C4" s="163"/>
    </row>
    <row r="5" spans="2:5" ht="15.75" thickBot="1">
      <c r="B5" s="66" t="s">
        <v>383</v>
      </c>
      <c r="C5" s="66" t="s">
        <v>384</v>
      </c>
      <c r="D5" s="65" t="s">
        <v>385</v>
      </c>
      <c r="E5" s="65" t="s">
        <v>386</v>
      </c>
    </row>
    <row r="6" spans="2:5">
      <c r="B6" s="67">
        <v>45078</v>
      </c>
      <c r="C6" s="68">
        <v>1</v>
      </c>
      <c r="D6" s="69">
        <v>-1.93</v>
      </c>
      <c r="E6" s="83">
        <f>C6*(1+D6/100)</f>
        <v>0.98070000000000002</v>
      </c>
    </row>
    <row r="7" spans="2:5">
      <c r="B7" s="70">
        <v>45108</v>
      </c>
      <c r="C7" s="71"/>
      <c r="D7" s="72">
        <v>-0.72</v>
      </c>
      <c r="E7">
        <f>E6*(1+D7/100)</f>
        <v>0.97363896000000005</v>
      </c>
    </row>
    <row r="8" spans="2:5">
      <c r="B8" s="70">
        <v>45139</v>
      </c>
      <c r="C8" s="71"/>
      <c r="D8" s="72">
        <v>-0.14000000000000001</v>
      </c>
      <c r="E8">
        <f t="shared" ref="E8:E30" si="0">E7*(1+D8/100)</f>
        <v>0.97227586545600009</v>
      </c>
    </row>
    <row r="9" spans="2:5">
      <c r="B9" s="70">
        <v>45170</v>
      </c>
      <c r="C9" s="71"/>
      <c r="D9" s="72">
        <v>0.37</v>
      </c>
      <c r="E9">
        <f t="shared" si="0"/>
        <v>0.97587328615818736</v>
      </c>
    </row>
    <row r="10" spans="2:5">
      <c r="B10" s="70">
        <v>45200</v>
      </c>
      <c r="C10" s="71"/>
      <c r="D10" s="73">
        <v>0.5</v>
      </c>
      <c r="E10">
        <f t="shared" si="0"/>
        <v>0.98075265258897815</v>
      </c>
    </row>
    <row r="11" spans="2:5">
      <c r="B11" s="70">
        <v>45231</v>
      </c>
      <c r="C11" s="71"/>
      <c r="D11" s="72">
        <v>0.59</v>
      </c>
      <c r="E11">
        <f t="shared" si="0"/>
        <v>0.98653909323925315</v>
      </c>
    </row>
    <row r="12" spans="2:5" ht="15" thickBot="1">
      <c r="B12" s="76">
        <v>45261</v>
      </c>
      <c r="C12" s="77"/>
      <c r="D12" s="78">
        <v>0.74</v>
      </c>
      <c r="E12">
        <f t="shared" si="0"/>
        <v>0.99383948252922372</v>
      </c>
    </row>
    <row r="13" spans="2:5">
      <c r="B13" s="67">
        <v>45292</v>
      </c>
      <c r="C13" s="68"/>
      <c r="D13" s="69">
        <v>7.0000000000000007E-2</v>
      </c>
      <c r="E13">
        <f t="shared" si="0"/>
        <v>0.99453517016699411</v>
      </c>
    </row>
    <row r="14" spans="2:5">
      <c r="B14" s="70">
        <v>45323</v>
      </c>
      <c r="C14" s="71"/>
      <c r="D14" s="72">
        <v>-0.52</v>
      </c>
      <c r="E14">
        <f t="shared" si="0"/>
        <v>0.98936358728212581</v>
      </c>
    </row>
    <row r="15" spans="2:5">
      <c r="B15" s="70">
        <v>45352</v>
      </c>
      <c r="C15" s="71"/>
      <c r="D15" s="72">
        <v>-0.56999999999999995</v>
      </c>
      <c r="E15">
        <f t="shared" si="0"/>
        <v>0.98372421483461769</v>
      </c>
    </row>
    <row r="16" spans="2:5">
      <c r="B16" s="70">
        <v>45383</v>
      </c>
      <c r="C16" s="71"/>
      <c r="D16" s="72">
        <v>0.31</v>
      </c>
      <c r="E16">
        <f t="shared" si="0"/>
        <v>0.98677375990060512</v>
      </c>
    </row>
    <row r="17" spans="2:6">
      <c r="B17" s="70">
        <v>45413</v>
      </c>
      <c r="C17" s="71"/>
      <c r="D17" s="72">
        <v>0.89</v>
      </c>
      <c r="E17">
        <f t="shared" si="0"/>
        <v>0.99555604636372041</v>
      </c>
    </row>
    <row r="18" spans="2:6">
      <c r="B18" s="70">
        <v>45444</v>
      </c>
      <c r="C18" s="71"/>
      <c r="D18" s="72">
        <v>0.81</v>
      </c>
      <c r="E18" s="83">
        <f t="shared" si="0"/>
        <v>1.0036200503392665</v>
      </c>
    </row>
    <row r="19" spans="2:6">
      <c r="B19" s="70">
        <v>45474</v>
      </c>
      <c r="C19" s="71"/>
      <c r="D19" s="72">
        <v>0.61</v>
      </c>
      <c r="E19">
        <f t="shared" si="0"/>
        <v>1.0097421326463361</v>
      </c>
    </row>
    <row r="20" spans="2:6">
      <c r="B20" s="70">
        <v>45505</v>
      </c>
      <c r="C20" s="71"/>
      <c r="D20" s="72">
        <v>0.28999999999999998</v>
      </c>
      <c r="E20" s="83">
        <f t="shared" si="0"/>
        <v>1.0126703848310104</v>
      </c>
    </row>
    <row r="21" spans="2:6">
      <c r="B21" s="70">
        <v>45536</v>
      </c>
      <c r="C21" s="71"/>
      <c r="D21" s="72">
        <v>0.62</v>
      </c>
      <c r="E21">
        <f t="shared" si="0"/>
        <v>1.0189489412169626</v>
      </c>
    </row>
    <row r="22" spans="2:6">
      <c r="B22" s="70">
        <v>45566</v>
      </c>
      <c r="C22" s="71"/>
      <c r="D22" s="72">
        <v>1.52</v>
      </c>
      <c r="E22">
        <f t="shared" si="0"/>
        <v>1.0344369651234604</v>
      </c>
    </row>
    <row r="23" spans="2:6">
      <c r="B23" s="70">
        <v>45597</v>
      </c>
      <c r="C23" s="71"/>
      <c r="D23" s="84">
        <v>1.3</v>
      </c>
      <c r="E23">
        <f t="shared" si="0"/>
        <v>1.0478846456700652</v>
      </c>
    </row>
    <row r="24" spans="2:6" ht="15" thickBot="1">
      <c r="B24" s="76">
        <v>45627</v>
      </c>
      <c r="C24" s="77"/>
      <c r="D24" s="79">
        <v>0.94</v>
      </c>
      <c r="E24">
        <f t="shared" si="0"/>
        <v>1.0577347613393639</v>
      </c>
    </row>
    <row r="25" spans="2:6">
      <c r="B25" s="67">
        <v>45658</v>
      </c>
      <c r="C25" s="68"/>
      <c r="D25" s="80">
        <v>0.27</v>
      </c>
      <c r="E25">
        <f t="shared" si="0"/>
        <v>1.0605906451949803</v>
      </c>
    </row>
    <row r="26" spans="2:6">
      <c r="B26" s="70">
        <v>45689</v>
      </c>
      <c r="C26" s="71"/>
      <c r="D26" s="74">
        <v>1.06</v>
      </c>
      <c r="E26">
        <f t="shared" si="0"/>
        <v>1.071832906034047</v>
      </c>
    </row>
    <row r="27" spans="2:6">
      <c r="B27" s="70">
        <v>45717</v>
      </c>
      <c r="C27" s="71"/>
      <c r="D27" s="74">
        <v>-0.34</v>
      </c>
      <c r="E27">
        <f t="shared" si="0"/>
        <v>1.0681886741535314</v>
      </c>
    </row>
    <row r="28" spans="2:6">
      <c r="B28" s="70">
        <v>45748</v>
      </c>
      <c r="C28" s="71"/>
      <c r="D28" s="74">
        <v>0.24</v>
      </c>
      <c r="E28">
        <f t="shared" si="0"/>
        <v>1.0707523269714998</v>
      </c>
    </row>
    <row r="29" spans="2:6">
      <c r="B29" s="76">
        <v>45778</v>
      </c>
      <c r="C29" s="77"/>
      <c r="D29" s="79">
        <v>-0.49</v>
      </c>
      <c r="E29">
        <f t="shared" si="0"/>
        <v>1.0655056405693395</v>
      </c>
    </row>
    <row r="30" spans="2:6" ht="15" thickBot="1">
      <c r="B30" s="81">
        <v>45809</v>
      </c>
      <c r="C30" s="82"/>
      <c r="D30" s="75">
        <v>-1.67</v>
      </c>
      <c r="E30">
        <f t="shared" si="0"/>
        <v>1.0477116963718314</v>
      </c>
      <c r="F30" s="85">
        <v>4.7699999999999999E-2</v>
      </c>
    </row>
  </sheetData>
  <mergeCells count="1">
    <mergeCell ref="B4:C4"/>
  </mergeCells>
  <pageMargins left="0.511811024" right="0.511811024" top="0.78740157499999996" bottom="0.78740157499999996" header="0.31496062000000002" footer="0.31496062000000002"/>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8237A43B8CF224BAC09B4D246C9268D" ma:contentTypeVersion="10" ma:contentTypeDescription="Crie um novo documento." ma:contentTypeScope="" ma:versionID="d7f4910f9a08a2436fef3f7cb25a9cfe">
  <xsd:schema xmlns:xsd="http://www.w3.org/2001/XMLSchema" xmlns:xs="http://www.w3.org/2001/XMLSchema" xmlns:p="http://schemas.microsoft.com/office/2006/metadata/properties" xmlns:ns2="e0b582c4-5fc4-46ef-8630-d70f32e02781" xmlns:ns3="8ff11e31-fba7-4003-b8be-6996fb696ac9" targetNamespace="http://schemas.microsoft.com/office/2006/metadata/properties" ma:root="true" ma:fieldsID="3ebd7a127542ced3c5d31b18587965d4" ns2:_="" ns3:_="">
    <xsd:import namespace="e0b582c4-5fc4-46ef-8630-d70f32e02781"/>
    <xsd:import namespace="8ff11e31-fba7-4003-b8be-6996fb696ac9"/>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b582c4-5fc4-46ef-8630-d70f32e027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917d32f3-4fa4-4f5b-a8d0-62dbd3d265b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ff11e31-fba7-4003-b8be-6996fb696ac9"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7198a68-7f53-471e-9069-eb26aaf99135}" ma:internalName="TaxCatchAll" ma:showField="CatchAllData" ma:web="8ff11e31-fba7-4003-b8be-6996fb696a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TaxCatchAll xmlns="8ff11e31-fba7-4003-b8be-6996fb696ac9"/>
    <lcf76f155ced4ddcb4097134ff3c332f xmlns="e0b582c4-5fc4-46ef-8630-d70f32e02781" xsi:nil="true"/>
  </documentManagement>
</p:properties>
</file>

<file path=customXml/itemProps1.xml><?xml version="1.0" encoding="utf-8"?>
<ds:datastoreItem xmlns:ds="http://schemas.openxmlformats.org/officeDocument/2006/customXml" ds:itemID="{3EFFBCA2-B1F2-4199-9FCD-B6AE095B5F27}">
  <ds:schemaRefs>
    <ds:schemaRef ds:uri="http://schemas.microsoft.com/sharepoint/v3/contenttype/forms"/>
  </ds:schemaRefs>
</ds:datastoreItem>
</file>

<file path=customXml/itemProps2.xml><?xml version="1.0" encoding="utf-8"?>
<ds:datastoreItem xmlns:ds="http://schemas.openxmlformats.org/officeDocument/2006/customXml" ds:itemID="{91DC02BF-59A5-42B4-AFDA-AE17540729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b582c4-5fc4-46ef-8630-d70f32e02781"/>
    <ds:schemaRef ds:uri="8ff11e31-fba7-4003-b8be-6996fb696a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A84CC3-5622-45DA-99ED-978A5C46F3FB}">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 Online</Application>
  <DocSecurity>0</DocSecurity>
  <ScaleCrop>false</ScaleCrop>
  <HeadingPairs>
    <vt:vector size="4" baseType="variant">
      <vt:variant>
        <vt:lpstr>Planilhas</vt:lpstr>
      </vt:variant>
      <vt:variant>
        <vt:i4>2</vt:i4>
      </vt:variant>
      <vt:variant>
        <vt:lpstr>Intervalos nomeados</vt:lpstr>
      </vt:variant>
      <vt:variant>
        <vt:i4>2</vt:i4>
      </vt:variant>
    </vt:vector>
  </HeadingPairs>
  <TitlesOfParts>
    <vt:vector size="4" baseType="lpstr">
      <vt:lpstr>CPUs</vt:lpstr>
      <vt:lpstr>Plan1</vt:lpstr>
      <vt:lpstr>CPUs!Area_de_impressao</vt:lpstr>
      <vt:lpstr>CPUs!Titulos_de_impressao</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User</cp:lastModifiedBy>
  <cp:revision>0</cp:revision>
  <cp:lastPrinted>2025-08-19T13:04:09Z</cp:lastPrinted>
  <dcterms:created xsi:type="dcterms:W3CDTF">2023-05-26T00:26:40Z</dcterms:created>
  <dcterms:modified xsi:type="dcterms:W3CDTF">2025-12-02T11:26:27Z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0x01010098237A43B8CF224BAC09B4D246C9268D</vt:lpwstr>
  </property>
  <property fmtid="{D5CDD505-2E9C-101B-9397-08002B2CF9AE}" pid="3" name="MediaServiceImageTags">
    <vt:lpwstr/>
  </property>
</Properties>
</file>